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VWN\"/>
    </mc:Choice>
  </mc:AlternateContent>
  <bookViews>
    <workbookView xWindow="-15" yWindow="-15" windowWidth="14400" windowHeight="11640" tabRatio="909" activeTab="1"/>
  </bookViews>
  <sheets>
    <sheet name="Änderungsdoku" sheetId="187" r:id="rId1"/>
    <sheet name="Seite 1" sheetId="124" r:id="rId2"/>
    <sheet name="Seite 2" sheetId="191" r:id="rId3"/>
    <sheet name="Seite 3" sheetId="194" r:id="rId4"/>
    <sheet name="Seite 4" sheetId="188" r:id="rId5"/>
    <sheet name="Belegliste 1." sheetId="193" r:id="rId6"/>
    <sheet name="Belegliste 2.1" sheetId="164" r:id="rId7"/>
    <sheet name="Belegliste 2.2" sheetId="195" r:id="rId8"/>
    <sheet name="Belegliste 2.3.1" sheetId="196" r:id="rId9"/>
    <sheet name="Übersicht 2.3.2" sheetId="201" r:id="rId10"/>
    <sheet name="Belegliste 2.3.3" sheetId="200" r:id="rId11"/>
    <sheet name="Belegliste 2.4.1" sheetId="197" r:id="rId12"/>
    <sheet name="Belegliste 2.4.2" sheetId="199" r:id="rId13"/>
    <sheet name="Belegliste 2.4.3" sheetId="202" r:id="rId14"/>
    <sheet name="Belegliste 2.5" sheetId="198" r:id="rId15"/>
    <sheet name="Belegliste Einnahmen" sheetId="189" r:id="rId16"/>
  </sheets>
  <definedNames>
    <definedName name="Ausgaben_1">'Seite 3'!$V$17</definedName>
    <definedName name="Ausgaben_2_1">'Seite 3'!$V$20</definedName>
    <definedName name="Ausgaben_2_2">'Seite 3'!$V$22</definedName>
    <definedName name="Ausgaben_2_3_1">'Seite 3'!$V$25</definedName>
    <definedName name="Ausgaben_2_3_2">'Seite 3'!$V$26</definedName>
    <definedName name="Ausgaben_2_3_3">'Seite 3'!$V$27</definedName>
    <definedName name="Ausgaben_2_4_1">'Seite 3'!$V$30</definedName>
    <definedName name="Ausgaben_2_4_2">'Seite 3'!$V$31</definedName>
    <definedName name="Ausgaben_2_4_3">'Seite 3'!$V$32</definedName>
    <definedName name="Ausgaben_2_5">'Seite 3'!$V$34</definedName>
    <definedName name="Belegliste_1">'Belegliste 1.'!$B$21</definedName>
    <definedName name="Belegliste_2_1">'Belegliste 2.1'!$B$18</definedName>
    <definedName name="Belegliste_2_2">'Belegliste 2.2'!$B$18</definedName>
    <definedName name="Belegliste_2_3_1">'Belegliste 2.3.1'!$B$18</definedName>
    <definedName name="Belegliste_2_3_2">'Übersicht 2.3.2'!$B$18</definedName>
    <definedName name="Belegliste_2_3_3">'Belegliste 2.3.3'!$B$18</definedName>
    <definedName name="Belegliste_2_4_1">'Belegliste 2.4.1'!$B$18</definedName>
    <definedName name="Belegliste_2_4_2">'Belegliste 2.4.2'!$B$18</definedName>
    <definedName name="Belegliste_2_4_3">'Belegliste 2.4.3'!$B$18</definedName>
    <definedName name="Belegliste_2_5">'Belegliste 2.5'!$B$18</definedName>
    <definedName name="Belegliste_Einnahmen">'Belegliste Einnahmen'!$B$25</definedName>
    <definedName name="_xlnm.Print_Area" localSheetId="0">Änderungsdoku!$A:$C</definedName>
    <definedName name="_xlnm.Print_Area" localSheetId="5">INDIRECT('Belegliste 1.'!$A$5)</definedName>
    <definedName name="_xlnm.Print_Area" localSheetId="6">INDIRECT('Belegliste 2.1'!$A$5)</definedName>
    <definedName name="_xlnm.Print_Area" localSheetId="7">INDIRECT('Belegliste 2.2'!$A$5)</definedName>
    <definedName name="_xlnm.Print_Area" localSheetId="8">INDIRECT('Belegliste 2.3.1'!$A$5)</definedName>
    <definedName name="_xlnm.Print_Area" localSheetId="10">INDIRECT('Belegliste 2.3.3'!$A$5)</definedName>
    <definedName name="_xlnm.Print_Area" localSheetId="11">INDIRECT('Belegliste 2.4.1'!$A$5)</definedName>
    <definedName name="_xlnm.Print_Area" localSheetId="12">INDIRECT('Belegliste 2.4.2'!$A$5)</definedName>
    <definedName name="_xlnm.Print_Area" localSheetId="13">INDIRECT('Belegliste 2.4.3'!$A$5)</definedName>
    <definedName name="_xlnm.Print_Area" localSheetId="14">INDIRECT('Belegliste 2.5'!$A$5)</definedName>
    <definedName name="_xlnm.Print_Area" localSheetId="15">INDIRECT('Belegliste Einnahmen'!$A$5)</definedName>
    <definedName name="_xlnm.Print_Area" localSheetId="1">'Seite 1'!$A$1:$T$67</definedName>
    <definedName name="_xlnm.Print_Area" localSheetId="2">'Seite 2'!$A$1:$T$77</definedName>
    <definedName name="_xlnm.Print_Area" localSheetId="3">'Seite 3'!$A$1:$W$73</definedName>
    <definedName name="_xlnm.Print_Area" localSheetId="4">'Seite 4'!$A$1:$T$73</definedName>
    <definedName name="_xlnm.Print_Area" localSheetId="9">INDIRECT('Übersicht 2.3.2'!$A$5)</definedName>
    <definedName name="_xlnm.Print_Titles" localSheetId="0">Änderungsdoku!$7:$7</definedName>
    <definedName name="_xlnm.Print_Titles" localSheetId="5">'Belegliste 1.'!$15:$20</definedName>
    <definedName name="_xlnm.Print_Titles" localSheetId="6">'Belegliste 2.1'!$12:$17</definedName>
    <definedName name="_xlnm.Print_Titles" localSheetId="7">'Belegliste 2.2'!$12:$17</definedName>
    <definedName name="_xlnm.Print_Titles" localSheetId="8">'Belegliste 2.3.1'!$12:$17</definedName>
    <definedName name="_xlnm.Print_Titles" localSheetId="10">'Belegliste 2.3.3'!$12:$17</definedName>
    <definedName name="_xlnm.Print_Titles" localSheetId="11">'Belegliste 2.4.1'!$12:$17</definedName>
    <definedName name="_xlnm.Print_Titles" localSheetId="12">'Belegliste 2.4.2'!$12:$17</definedName>
    <definedName name="_xlnm.Print_Titles" localSheetId="13">'Belegliste 2.4.3'!$12:$17</definedName>
    <definedName name="_xlnm.Print_Titles" localSheetId="14">'Belegliste 2.5'!$12:$17</definedName>
    <definedName name="_xlnm.Print_Titles" localSheetId="15">'Belegliste Einnahmen'!$19:$24</definedName>
    <definedName name="_xlnm.Print_Titles" localSheetId="9">'Übersicht 2.3.2'!$12:$17</definedName>
    <definedName name="Einnahmen">'Seite 3'!$V$61</definedName>
    <definedName name="HHJ">OFFSET('Seite 3'!$X$1,0,0,COUNTIF('Seite 3'!$X$1:$X$2,"&gt;0"),1)</definedName>
  </definedNames>
  <calcPr calcId="162913"/>
</workbook>
</file>

<file path=xl/calcChain.xml><?xml version="1.0" encoding="utf-8"?>
<calcChain xmlns="http://schemas.openxmlformats.org/spreadsheetml/2006/main">
  <c r="A67" i="124" l="1"/>
  <c r="A66" i="124"/>
  <c r="A4" i="187"/>
  <c r="B36" i="188" l="1"/>
  <c r="B4" i="188"/>
  <c r="B4" i="194"/>
  <c r="B4" i="191"/>
  <c r="P59" i="194"/>
  <c r="G10" i="193" l="1"/>
  <c r="R10" i="194" l="1"/>
  <c r="H9" i="189" l="1"/>
  <c r="H17" i="189" s="1"/>
  <c r="J9" i="197"/>
  <c r="J9" i="196"/>
  <c r="J9" i="199"/>
  <c r="J9" i="200"/>
  <c r="J9" i="201"/>
  <c r="J9" i="202"/>
  <c r="J9" i="164"/>
  <c r="J9" i="198"/>
  <c r="J9" i="195"/>
  <c r="L9" i="193"/>
  <c r="T10" i="194"/>
  <c r="I9" i="189" s="1"/>
  <c r="I17" i="189" s="1"/>
  <c r="X1" i="194"/>
  <c r="F15" i="189"/>
  <c r="F16" i="189"/>
  <c r="F14" i="189"/>
  <c r="F12" i="189"/>
  <c r="F13" i="189"/>
  <c r="F11" i="189"/>
  <c r="B7" i="198"/>
  <c r="B6" i="198"/>
  <c r="B8" i="202"/>
  <c r="F10" i="202" s="1"/>
  <c r="A8" i="202"/>
  <c r="A7" i="198"/>
  <c r="A6" i="198"/>
  <c r="B7" i="202"/>
  <c r="A7" i="202"/>
  <c r="B6" i="202"/>
  <c r="A6" i="202"/>
  <c r="B8" i="199"/>
  <c r="F10" i="199" s="1"/>
  <c r="A8" i="199"/>
  <c r="B7" i="199"/>
  <c r="A7" i="199"/>
  <c r="B6" i="199"/>
  <c r="A6" i="199"/>
  <c r="B8" i="197"/>
  <c r="B7" i="197"/>
  <c r="B6" i="197"/>
  <c r="A8" i="197"/>
  <c r="A7" i="197"/>
  <c r="A6" i="197"/>
  <c r="B8" i="200"/>
  <c r="A8" i="200"/>
  <c r="B7" i="200"/>
  <c r="A7" i="200"/>
  <c r="B6" i="200"/>
  <c r="A6" i="200"/>
  <c r="B8" i="201"/>
  <c r="A8" i="201"/>
  <c r="B7" i="201"/>
  <c r="A7" i="201"/>
  <c r="B6" i="201"/>
  <c r="A6" i="201"/>
  <c r="B8" i="196"/>
  <c r="B7" i="196"/>
  <c r="B6" i="196"/>
  <c r="A8" i="196"/>
  <c r="A7" i="196"/>
  <c r="A6" i="196"/>
  <c r="B7" i="195"/>
  <c r="B6" i="195"/>
  <c r="A7" i="195"/>
  <c r="A6" i="195"/>
  <c r="B7" i="164"/>
  <c r="B6" i="164"/>
  <c r="A7" i="164"/>
  <c r="A6" i="164"/>
  <c r="G12" i="193"/>
  <c r="G13" i="193"/>
  <c r="G11" i="193"/>
  <c r="B6" i="193"/>
  <c r="A6" i="193"/>
  <c r="R12" i="194"/>
  <c r="K9" i="202" l="1"/>
  <c r="K7" i="202" s="1"/>
  <c r="G17" i="189"/>
  <c r="K9" i="195"/>
  <c r="K7" i="195" s="1"/>
  <c r="J7" i="164"/>
  <c r="J10" i="164"/>
  <c r="L9" i="164"/>
  <c r="L9" i="199"/>
  <c r="J7" i="199"/>
  <c r="J10" i="199"/>
  <c r="M9" i="193"/>
  <c r="K9" i="196"/>
  <c r="K7" i="196" s="1"/>
  <c r="K9" i="197"/>
  <c r="K7" i="197" s="1"/>
  <c r="L9" i="202"/>
  <c r="J7" i="202"/>
  <c r="J10" i="202"/>
  <c r="L9" i="196"/>
  <c r="J7" i="196"/>
  <c r="J10" i="196"/>
  <c r="K9" i="164"/>
  <c r="K7" i="164" s="1"/>
  <c r="K9" i="201"/>
  <c r="K9" i="199"/>
  <c r="K7" i="199" s="1"/>
  <c r="J7" i="195"/>
  <c r="R22" i="194" s="1"/>
  <c r="J10" i="195"/>
  <c r="L9" i="195"/>
  <c r="L9" i="197"/>
  <c r="J7" i="197"/>
  <c r="J10" i="197"/>
  <c r="X2" i="194"/>
  <c r="K9" i="198"/>
  <c r="K7" i="198" s="1"/>
  <c r="K9" i="200"/>
  <c r="K7" i="200" s="1"/>
  <c r="L9" i="198"/>
  <c r="J7" i="198"/>
  <c r="J10" i="198"/>
  <c r="L9" i="200"/>
  <c r="J7" i="200"/>
  <c r="J10" i="200"/>
  <c r="H13" i="189"/>
  <c r="I13" i="189"/>
  <c r="H14" i="189"/>
  <c r="I14" i="189"/>
  <c r="H12" i="189"/>
  <c r="I12" i="189"/>
  <c r="H11" i="189"/>
  <c r="I11" i="189"/>
  <c r="H16" i="189"/>
  <c r="I16" i="189"/>
  <c r="I15" i="189"/>
  <c r="H15" i="189"/>
  <c r="M9" i="202"/>
  <c r="K10" i="202"/>
  <c r="P29" i="194"/>
  <c r="P24" i="194"/>
  <c r="K10" i="195" l="1"/>
  <c r="H10" i="195" s="1"/>
  <c r="K10" i="164"/>
  <c r="H10" i="164" s="1"/>
  <c r="M9" i="164"/>
  <c r="M7" i="164" s="1"/>
  <c r="M9" i="195"/>
  <c r="M7" i="195" s="1"/>
  <c r="M9" i="197"/>
  <c r="K10" i="197"/>
  <c r="H10" i="197" s="1"/>
  <c r="K10" i="199"/>
  <c r="H10" i="199" s="1"/>
  <c r="M9" i="199"/>
  <c r="K10" i="200"/>
  <c r="H10" i="200" s="1"/>
  <c r="M9" i="200"/>
  <c r="M10" i="200" s="1"/>
  <c r="R32" i="194"/>
  <c r="R25" i="194"/>
  <c r="L7" i="199"/>
  <c r="L10" i="199"/>
  <c r="L7" i="197"/>
  <c r="L10" i="197"/>
  <c r="R31" i="194"/>
  <c r="L7" i="164"/>
  <c r="L10" i="164"/>
  <c r="R34" i="194"/>
  <c r="K10" i="196"/>
  <c r="H10" i="196" s="1"/>
  <c r="K10" i="198"/>
  <c r="H10" i="198" s="1"/>
  <c r="M9" i="196"/>
  <c r="M7" i="196" s="1"/>
  <c r="M9" i="198"/>
  <c r="M7" i="198" s="1"/>
  <c r="L7" i="198"/>
  <c r="L10" i="198"/>
  <c r="L7" i="195"/>
  <c r="L10" i="195"/>
  <c r="L7" i="202"/>
  <c r="L10" i="202"/>
  <c r="H10" i="202"/>
  <c r="G15" i="189"/>
  <c r="L7" i="200"/>
  <c r="L10" i="200"/>
  <c r="R27" i="194"/>
  <c r="R20" i="194"/>
  <c r="L7" i="196"/>
  <c r="L10" i="196"/>
  <c r="R30" i="194"/>
  <c r="M10" i="197"/>
  <c r="I10" i="197" s="1"/>
  <c r="M7" i="197"/>
  <c r="M10" i="202"/>
  <c r="M7" i="202"/>
  <c r="M10" i="199"/>
  <c r="M7" i="199"/>
  <c r="M10" i="198"/>
  <c r="I10" i="198" s="1"/>
  <c r="G16" i="189"/>
  <c r="G12" i="189"/>
  <c r="I10" i="189"/>
  <c r="H10" i="189"/>
  <c r="G14" i="189"/>
  <c r="G13" i="189"/>
  <c r="M10" i="164"/>
  <c r="P36" i="194"/>
  <c r="M10" i="195" l="1"/>
  <c r="I10" i="195" s="1"/>
  <c r="I10" i="199"/>
  <c r="M10" i="196"/>
  <c r="I10" i="196" s="1"/>
  <c r="I10" i="200"/>
  <c r="I10" i="164"/>
  <c r="M7" i="200"/>
  <c r="I10" i="202"/>
  <c r="R29" i="194"/>
  <c r="T31" i="194"/>
  <c r="V31" i="194" s="1"/>
  <c r="T27" i="194"/>
  <c r="V27" i="194" s="1"/>
  <c r="T30" i="194"/>
  <c r="V30" i="194" s="1"/>
  <c r="T25" i="194"/>
  <c r="T22" i="194"/>
  <c r="V22" i="194" s="1"/>
  <c r="T34" i="194"/>
  <c r="V34" i="194" s="1"/>
  <c r="T32" i="194"/>
  <c r="V32" i="194" s="1"/>
  <c r="T20" i="194"/>
  <c r="V20" i="194" s="1"/>
  <c r="G10" i="189"/>
  <c r="F10" i="197"/>
  <c r="A1017" i="202"/>
  <c r="A1016" i="202"/>
  <c r="A1015" i="202"/>
  <c r="A1014" i="202"/>
  <c r="A1013" i="202"/>
  <c r="A1012" i="202"/>
  <c r="A1011" i="202"/>
  <c r="A1010" i="202"/>
  <c r="A1009" i="202"/>
  <c r="A1008" i="202"/>
  <c r="A1007" i="202"/>
  <c r="A1006" i="202"/>
  <c r="A1005" i="202"/>
  <c r="A1004" i="202"/>
  <c r="A1003" i="202"/>
  <c r="A1002" i="202"/>
  <c r="A1001" i="202"/>
  <c r="A1000" i="202"/>
  <c r="A999" i="202"/>
  <c r="A998" i="202"/>
  <c r="A997" i="202"/>
  <c r="A996" i="202"/>
  <c r="A995" i="202"/>
  <c r="A994" i="202"/>
  <c r="A993" i="202"/>
  <c r="A992" i="202"/>
  <c r="A991" i="202"/>
  <c r="A990" i="202"/>
  <c r="A989" i="202"/>
  <c r="A988" i="202"/>
  <c r="A987" i="202"/>
  <c r="A986" i="202"/>
  <c r="A985" i="202"/>
  <c r="A984" i="202"/>
  <c r="A983" i="202"/>
  <c r="A982" i="202"/>
  <c r="A981" i="202"/>
  <c r="A980" i="202"/>
  <c r="A979" i="202"/>
  <c r="A978" i="202"/>
  <c r="A977" i="202"/>
  <c r="A976" i="202"/>
  <c r="A975" i="202"/>
  <c r="A974" i="202"/>
  <c r="A973" i="202"/>
  <c r="A972" i="202"/>
  <c r="A971" i="202"/>
  <c r="A970" i="202"/>
  <c r="A969" i="202"/>
  <c r="A968" i="202"/>
  <c r="A967" i="202"/>
  <c r="A966" i="202"/>
  <c r="A965" i="202"/>
  <c r="A964" i="202"/>
  <c r="A963" i="202"/>
  <c r="A962" i="202"/>
  <c r="A961" i="202"/>
  <c r="A960" i="202"/>
  <c r="A959" i="202"/>
  <c r="A958" i="202"/>
  <c r="A957" i="202"/>
  <c r="A956" i="202"/>
  <c r="A955" i="202"/>
  <c r="A954" i="202"/>
  <c r="A953" i="202"/>
  <c r="A952" i="202"/>
  <c r="A951" i="202"/>
  <c r="A950" i="202"/>
  <c r="A949" i="202"/>
  <c r="A948" i="202"/>
  <c r="A947" i="202"/>
  <c r="A946" i="202"/>
  <c r="A945" i="202"/>
  <c r="A944" i="202"/>
  <c r="A943" i="202"/>
  <c r="A942" i="202"/>
  <c r="A941" i="202"/>
  <c r="A940" i="202"/>
  <c r="A939" i="202"/>
  <c r="A938" i="202"/>
  <c r="A937" i="202"/>
  <c r="A936" i="202"/>
  <c r="A935" i="202"/>
  <c r="A934" i="202"/>
  <c r="A933" i="202"/>
  <c r="A932" i="202"/>
  <c r="A931" i="202"/>
  <c r="A930" i="202"/>
  <c r="A929" i="202"/>
  <c r="A928" i="202"/>
  <c r="A927" i="202"/>
  <c r="A926" i="202"/>
  <c r="A925" i="202"/>
  <c r="A924" i="202"/>
  <c r="A923" i="202"/>
  <c r="A922" i="202"/>
  <c r="A921" i="202"/>
  <c r="A920" i="202"/>
  <c r="A919" i="202"/>
  <c r="A918" i="202"/>
  <c r="A917" i="202"/>
  <c r="A916" i="202"/>
  <c r="A915" i="202"/>
  <c r="A914" i="202"/>
  <c r="A913" i="202"/>
  <c r="A912" i="202"/>
  <c r="A911" i="202"/>
  <c r="A910" i="202"/>
  <c r="A909" i="202"/>
  <c r="A908" i="202"/>
  <c r="A907" i="202"/>
  <c r="A906" i="202"/>
  <c r="A905" i="202"/>
  <c r="A904" i="202"/>
  <c r="A903" i="202"/>
  <c r="A902" i="202"/>
  <c r="A901" i="202"/>
  <c r="A900" i="202"/>
  <c r="A899" i="202"/>
  <c r="A898" i="202"/>
  <c r="A897" i="202"/>
  <c r="A896" i="202"/>
  <c r="A895" i="202"/>
  <c r="A894" i="202"/>
  <c r="A893" i="202"/>
  <c r="A892" i="202"/>
  <c r="A891" i="202"/>
  <c r="A890" i="202"/>
  <c r="A889" i="202"/>
  <c r="A888" i="202"/>
  <c r="A887" i="202"/>
  <c r="A886" i="202"/>
  <c r="A885" i="202"/>
  <c r="A884" i="202"/>
  <c r="A883" i="202"/>
  <c r="A882" i="202"/>
  <c r="A881" i="202"/>
  <c r="A880" i="202"/>
  <c r="A879" i="202"/>
  <c r="A878" i="202"/>
  <c r="A877" i="202"/>
  <c r="A876" i="202"/>
  <c r="A875" i="202"/>
  <c r="A874" i="202"/>
  <c r="A873" i="202"/>
  <c r="A872" i="202"/>
  <c r="A871" i="202"/>
  <c r="A870" i="202"/>
  <c r="A869" i="202"/>
  <c r="A868" i="202"/>
  <c r="A867" i="202"/>
  <c r="A866" i="202"/>
  <c r="A865" i="202"/>
  <c r="A864" i="202"/>
  <c r="A863" i="202"/>
  <c r="A862" i="202"/>
  <c r="A861" i="202"/>
  <c r="A860" i="202"/>
  <c r="A859" i="202"/>
  <c r="A858" i="202"/>
  <c r="A857" i="202"/>
  <c r="A856" i="202"/>
  <c r="A855" i="202"/>
  <c r="A854" i="202"/>
  <c r="A853" i="202"/>
  <c r="A852" i="202"/>
  <c r="A851" i="202"/>
  <c r="A850" i="202"/>
  <c r="A849" i="202"/>
  <c r="A848" i="202"/>
  <c r="A847" i="202"/>
  <c r="A846" i="202"/>
  <c r="A845" i="202"/>
  <c r="A844" i="202"/>
  <c r="A843" i="202"/>
  <c r="A842" i="202"/>
  <c r="A841" i="202"/>
  <c r="A840" i="202"/>
  <c r="A839" i="202"/>
  <c r="A838" i="202"/>
  <c r="A837" i="202"/>
  <c r="A836" i="202"/>
  <c r="A835" i="202"/>
  <c r="A834" i="202"/>
  <c r="A833" i="202"/>
  <c r="A832" i="202"/>
  <c r="A831" i="202"/>
  <c r="A830" i="202"/>
  <c r="A829" i="202"/>
  <c r="A828" i="202"/>
  <c r="A827" i="202"/>
  <c r="A826" i="202"/>
  <c r="A825" i="202"/>
  <c r="A824" i="202"/>
  <c r="A823" i="202"/>
  <c r="A822" i="202"/>
  <c r="A821" i="202"/>
  <c r="A820" i="202"/>
  <c r="A819" i="202"/>
  <c r="A818" i="202"/>
  <c r="A817" i="202"/>
  <c r="A816" i="202"/>
  <c r="A815" i="202"/>
  <c r="A814" i="202"/>
  <c r="A813" i="202"/>
  <c r="A812" i="202"/>
  <c r="A811" i="202"/>
  <c r="A810" i="202"/>
  <c r="A809" i="202"/>
  <c r="A808" i="202"/>
  <c r="A807" i="202"/>
  <c r="A806" i="202"/>
  <c r="A805" i="202"/>
  <c r="A804" i="202"/>
  <c r="A803" i="202"/>
  <c r="A802" i="202"/>
  <c r="A801" i="202"/>
  <c r="A800" i="202"/>
  <c r="A799" i="202"/>
  <c r="A798" i="202"/>
  <c r="A797" i="202"/>
  <c r="A796" i="202"/>
  <c r="A795" i="202"/>
  <c r="A794" i="202"/>
  <c r="A793" i="202"/>
  <c r="A792" i="202"/>
  <c r="A791" i="202"/>
  <c r="A790" i="202"/>
  <c r="A789" i="202"/>
  <c r="A788" i="202"/>
  <c r="A787" i="202"/>
  <c r="A786" i="202"/>
  <c r="A785" i="202"/>
  <c r="A784" i="202"/>
  <c r="A783" i="202"/>
  <c r="A782" i="202"/>
  <c r="A781" i="202"/>
  <c r="A780" i="202"/>
  <c r="A779" i="202"/>
  <c r="A778" i="202"/>
  <c r="A777" i="202"/>
  <c r="A776" i="202"/>
  <c r="A775" i="202"/>
  <c r="A774" i="202"/>
  <c r="A773" i="202"/>
  <c r="A772" i="202"/>
  <c r="A771" i="202"/>
  <c r="A770" i="202"/>
  <c r="A769" i="202"/>
  <c r="A768" i="202"/>
  <c r="A767" i="202"/>
  <c r="A766" i="202"/>
  <c r="A765" i="202"/>
  <c r="A764" i="202"/>
  <c r="A763" i="202"/>
  <c r="A762" i="202"/>
  <c r="A761" i="202"/>
  <c r="A760" i="202"/>
  <c r="A759" i="202"/>
  <c r="A758" i="202"/>
  <c r="A757" i="202"/>
  <c r="A756" i="202"/>
  <c r="A755" i="202"/>
  <c r="A754" i="202"/>
  <c r="A753" i="202"/>
  <c r="A752" i="202"/>
  <c r="A751" i="202"/>
  <c r="A750" i="202"/>
  <c r="A749" i="202"/>
  <c r="A748" i="202"/>
  <c r="A747" i="202"/>
  <c r="A746" i="202"/>
  <c r="A745" i="202"/>
  <c r="A744" i="202"/>
  <c r="A743" i="202"/>
  <c r="A742" i="202"/>
  <c r="A741" i="202"/>
  <c r="A740" i="202"/>
  <c r="A739" i="202"/>
  <c r="A738" i="202"/>
  <c r="A737" i="202"/>
  <c r="A736" i="202"/>
  <c r="A735" i="202"/>
  <c r="A734" i="202"/>
  <c r="A733" i="202"/>
  <c r="A732" i="202"/>
  <c r="A731" i="202"/>
  <c r="A730" i="202"/>
  <c r="A729" i="202"/>
  <c r="A728" i="202"/>
  <c r="A727" i="202"/>
  <c r="A726" i="202"/>
  <c r="A725" i="202"/>
  <c r="A724" i="202"/>
  <c r="A723" i="202"/>
  <c r="A722" i="202"/>
  <c r="A721" i="202"/>
  <c r="A720" i="202"/>
  <c r="A719" i="202"/>
  <c r="A718" i="202"/>
  <c r="A717" i="202"/>
  <c r="A716" i="202"/>
  <c r="A715" i="202"/>
  <c r="A714" i="202"/>
  <c r="A713" i="202"/>
  <c r="A712" i="202"/>
  <c r="A711" i="202"/>
  <c r="A710" i="202"/>
  <c r="A709" i="202"/>
  <c r="A708" i="202"/>
  <c r="A707" i="202"/>
  <c r="A706" i="202"/>
  <c r="A705" i="202"/>
  <c r="A704" i="202"/>
  <c r="A703" i="202"/>
  <c r="A702" i="202"/>
  <c r="A701" i="202"/>
  <c r="A700" i="202"/>
  <c r="A699" i="202"/>
  <c r="A698" i="202"/>
  <c r="A697" i="202"/>
  <c r="A696" i="202"/>
  <c r="A695" i="202"/>
  <c r="A694" i="202"/>
  <c r="A693" i="202"/>
  <c r="A692" i="202"/>
  <c r="A691" i="202"/>
  <c r="A690" i="202"/>
  <c r="A689" i="202"/>
  <c r="A688" i="202"/>
  <c r="A687" i="202"/>
  <c r="A686" i="202"/>
  <c r="A685" i="202"/>
  <c r="A684" i="202"/>
  <c r="A683" i="202"/>
  <c r="A682" i="202"/>
  <c r="A681" i="202"/>
  <c r="A680" i="202"/>
  <c r="A679" i="202"/>
  <c r="A678" i="202"/>
  <c r="A677" i="202"/>
  <c r="A676" i="202"/>
  <c r="A675" i="202"/>
  <c r="A674" i="202"/>
  <c r="A673" i="202"/>
  <c r="A672" i="202"/>
  <c r="A671" i="202"/>
  <c r="A670" i="202"/>
  <c r="A669" i="202"/>
  <c r="A668" i="202"/>
  <c r="A667" i="202"/>
  <c r="A666" i="202"/>
  <c r="A665" i="202"/>
  <c r="A664" i="202"/>
  <c r="A663" i="202"/>
  <c r="A662" i="202"/>
  <c r="A661" i="202"/>
  <c r="A660" i="202"/>
  <c r="A659" i="202"/>
  <c r="A658" i="202"/>
  <c r="A657" i="202"/>
  <c r="A656" i="202"/>
  <c r="A655" i="202"/>
  <c r="A654" i="202"/>
  <c r="A653" i="202"/>
  <c r="A652" i="202"/>
  <c r="A651" i="202"/>
  <c r="A650" i="202"/>
  <c r="A649" i="202"/>
  <c r="A648" i="202"/>
  <c r="A647" i="202"/>
  <c r="A646" i="202"/>
  <c r="A645" i="202"/>
  <c r="A644" i="202"/>
  <c r="A643" i="202"/>
  <c r="A642" i="202"/>
  <c r="A641" i="202"/>
  <c r="A640" i="202"/>
  <c r="A639" i="202"/>
  <c r="A638" i="202"/>
  <c r="A637" i="202"/>
  <c r="A636" i="202"/>
  <c r="A635" i="202"/>
  <c r="A634" i="202"/>
  <c r="A633" i="202"/>
  <c r="A632" i="202"/>
  <c r="A631" i="202"/>
  <c r="A630" i="202"/>
  <c r="A629" i="202"/>
  <c r="A628" i="202"/>
  <c r="A627" i="202"/>
  <c r="A626" i="202"/>
  <c r="A625" i="202"/>
  <c r="A624" i="202"/>
  <c r="A623" i="202"/>
  <c r="A622" i="202"/>
  <c r="A621" i="202"/>
  <c r="A620" i="202"/>
  <c r="A619" i="202"/>
  <c r="A618" i="202"/>
  <c r="A617" i="202"/>
  <c r="A616" i="202"/>
  <c r="A615" i="202"/>
  <c r="A614" i="202"/>
  <c r="A613" i="202"/>
  <c r="A612" i="202"/>
  <c r="A611" i="202"/>
  <c r="A610" i="202"/>
  <c r="A609" i="202"/>
  <c r="A608" i="202"/>
  <c r="A607" i="202"/>
  <c r="A606" i="202"/>
  <c r="A605" i="202"/>
  <c r="A604" i="202"/>
  <c r="A603" i="202"/>
  <c r="A602" i="202"/>
  <c r="A601" i="202"/>
  <c r="A600" i="202"/>
  <c r="A599" i="202"/>
  <c r="A598" i="202"/>
  <c r="A597" i="202"/>
  <c r="A596" i="202"/>
  <c r="A595" i="202"/>
  <c r="A594" i="202"/>
  <c r="A593" i="202"/>
  <c r="A592" i="202"/>
  <c r="A591" i="202"/>
  <c r="A590" i="202"/>
  <c r="A589" i="202"/>
  <c r="A588" i="202"/>
  <c r="A587" i="202"/>
  <c r="A586" i="202"/>
  <c r="A585" i="202"/>
  <c r="A584" i="202"/>
  <c r="A583" i="202"/>
  <c r="A582" i="202"/>
  <c r="A581" i="202"/>
  <c r="A580" i="202"/>
  <c r="A579" i="202"/>
  <c r="A578" i="202"/>
  <c r="A577" i="202"/>
  <c r="A576" i="202"/>
  <c r="A575" i="202"/>
  <c r="A574" i="202"/>
  <c r="A573" i="202"/>
  <c r="A572" i="202"/>
  <c r="A571" i="202"/>
  <c r="A570" i="202"/>
  <c r="A569" i="202"/>
  <c r="A568" i="202"/>
  <c r="A567" i="202"/>
  <c r="A566" i="202"/>
  <c r="A565" i="202"/>
  <c r="A564" i="202"/>
  <c r="A563" i="202"/>
  <c r="A562" i="202"/>
  <c r="A561" i="202"/>
  <c r="A560" i="202"/>
  <c r="A559" i="202"/>
  <c r="A558" i="202"/>
  <c r="A557" i="202"/>
  <c r="A556" i="202"/>
  <c r="A555" i="202"/>
  <c r="A554" i="202"/>
  <c r="A553" i="202"/>
  <c r="A552" i="202"/>
  <c r="A551" i="202"/>
  <c r="A550" i="202"/>
  <c r="A549" i="202"/>
  <c r="A548" i="202"/>
  <c r="A547" i="202"/>
  <c r="A546" i="202"/>
  <c r="A545" i="202"/>
  <c r="A544" i="202"/>
  <c r="A543" i="202"/>
  <c r="A542" i="202"/>
  <c r="A541" i="202"/>
  <c r="A540" i="202"/>
  <c r="A539" i="202"/>
  <c r="A538" i="202"/>
  <c r="A537" i="202"/>
  <c r="A536" i="202"/>
  <c r="A535" i="202"/>
  <c r="A534" i="202"/>
  <c r="A533" i="202"/>
  <c r="A532" i="202"/>
  <c r="A531" i="202"/>
  <c r="A530" i="202"/>
  <c r="A529" i="202"/>
  <c r="A528" i="202"/>
  <c r="A527" i="202"/>
  <c r="A526" i="202"/>
  <c r="A525" i="202"/>
  <c r="A524" i="202"/>
  <c r="A523" i="202"/>
  <c r="A522" i="202"/>
  <c r="A521" i="202"/>
  <c r="A520" i="202"/>
  <c r="A519" i="202"/>
  <c r="A518" i="202"/>
  <c r="A517" i="202"/>
  <c r="A516" i="202"/>
  <c r="A515" i="202"/>
  <c r="A514" i="202"/>
  <c r="A513" i="202"/>
  <c r="A512" i="202"/>
  <c r="A511" i="202"/>
  <c r="A510" i="202"/>
  <c r="A509" i="202"/>
  <c r="A508" i="202"/>
  <c r="A507" i="202"/>
  <c r="A506" i="202"/>
  <c r="A505" i="202"/>
  <c r="A504" i="202"/>
  <c r="A503" i="202"/>
  <c r="A502" i="202"/>
  <c r="A501" i="202"/>
  <c r="A500" i="202"/>
  <c r="A499" i="202"/>
  <c r="A498" i="202"/>
  <c r="A497" i="202"/>
  <c r="A496" i="202"/>
  <c r="A495" i="202"/>
  <c r="A494" i="202"/>
  <c r="A493" i="202"/>
  <c r="A492" i="202"/>
  <c r="A491" i="202"/>
  <c r="A490" i="202"/>
  <c r="A489" i="202"/>
  <c r="A488" i="202"/>
  <c r="A487" i="202"/>
  <c r="A486" i="202"/>
  <c r="A485" i="202"/>
  <c r="A484" i="202"/>
  <c r="A483" i="202"/>
  <c r="A482" i="202"/>
  <c r="A481" i="202"/>
  <c r="A480" i="202"/>
  <c r="A479" i="202"/>
  <c r="A478" i="202"/>
  <c r="A477" i="202"/>
  <c r="A476" i="202"/>
  <c r="A475" i="202"/>
  <c r="A474" i="202"/>
  <c r="A473" i="202"/>
  <c r="A472" i="202"/>
  <c r="A471" i="202"/>
  <c r="A470" i="202"/>
  <c r="A469" i="202"/>
  <c r="A468" i="202"/>
  <c r="A467" i="202"/>
  <c r="A466" i="202"/>
  <c r="A465" i="202"/>
  <c r="A464" i="202"/>
  <c r="A463" i="202"/>
  <c r="A462" i="202"/>
  <c r="A461" i="202"/>
  <c r="A460" i="202"/>
  <c r="A459" i="202"/>
  <c r="A458" i="202"/>
  <c r="A457" i="202"/>
  <c r="A456" i="202"/>
  <c r="A455" i="202"/>
  <c r="A454" i="202"/>
  <c r="A453" i="202"/>
  <c r="A452" i="202"/>
  <c r="A451" i="202"/>
  <c r="A450" i="202"/>
  <c r="A449" i="202"/>
  <c r="A448" i="202"/>
  <c r="A447" i="202"/>
  <c r="A446" i="202"/>
  <c r="A445" i="202"/>
  <c r="A444" i="202"/>
  <c r="A443" i="202"/>
  <c r="A442" i="202"/>
  <c r="A441" i="202"/>
  <c r="A440" i="202"/>
  <c r="A439" i="202"/>
  <c r="A438" i="202"/>
  <c r="A437" i="202"/>
  <c r="A436" i="202"/>
  <c r="A435" i="202"/>
  <c r="A434" i="202"/>
  <c r="A433" i="202"/>
  <c r="A432" i="202"/>
  <c r="A431" i="202"/>
  <c r="A430" i="202"/>
  <c r="A429" i="202"/>
  <c r="A428" i="202"/>
  <c r="A427" i="202"/>
  <c r="A426" i="202"/>
  <c r="A425" i="202"/>
  <c r="A424" i="202"/>
  <c r="A423" i="202"/>
  <c r="A422" i="202"/>
  <c r="A421" i="202"/>
  <c r="A420" i="202"/>
  <c r="A419" i="202"/>
  <c r="A418" i="202"/>
  <c r="A417" i="202"/>
  <c r="A416" i="202"/>
  <c r="A415" i="202"/>
  <c r="A414" i="202"/>
  <c r="A413" i="202"/>
  <c r="A412" i="202"/>
  <c r="A411" i="202"/>
  <c r="A410" i="202"/>
  <c r="A409" i="202"/>
  <c r="A408" i="202"/>
  <c r="A407" i="202"/>
  <c r="A406" i="202"/>
  <c r="A405" i="202"/>
  <c r="A404" i="202"/>
  <c r="A403" i="202"/>
  <c r="A402" i="202"/>
  <c r="A401" i="202"/>
  <c r="A400" i="202"/>
  <c r="A399" i="202"/>
  <c r="A398" i="202"/>
  <c r="A397" i="202"/>
  <c r="A396" i="202"/>
  <c r="A395" i="202"/>
  <c r="A394" i="202"/>
  <c r="A393" i="202"/>
  <c r="A392" i="202"/>
  <c r="A391" i="202"/>
  <c r="A390" i="202"/>
  <c r="A389" i="202"/>
  <c r="A388" i="202"/>
  <c r="A387" i="202"/>
  <c r="A386" i="202"/>
  <c r="A385" i="202"/>
  <c r="A384" i="202"/>
  <c r="A383" i="202"/>
  <c r="A382" i="202"/>
  <c r="A381" i="202"/>
  <c r="A380" i="202"/>
  <c r="A379" i="202"/>
  <c r="A378" i="202"/>
  <c r="A377" i="202"/>
  <c r="A376" i="202"/>
  <c r="A375" i="202"/>
  <c r="A374" i="202"/>
  <c r="A373" i="202"/>
  <c r="A372" i="202"/>
  <c r="A371" i="202"/>
  <c r="A370" i="202"/>
  <c r="A369" i="202"/>
  <c r="A368" i="202"/>
  <c r="A367" i="202"/>
  <c r="A366" i="202"/>
  <c r="A365" i="202"/>
  <c r="A364" i="202"/>
  <c r="A363" i="202"/>
  <c r="A362" i="202"/>
  <c r="A361" i="202"/>
  <c r="A360" i="202"/>
  <c r="A359" i="202"/>
  <c r="A358" i="202"/>
  <c r="A357" i="202"/>
  <c r="A356" i="202"/>
  <c r="A355" i="202"/>
  <c r="A354" i="202"/>
  <c r="A353" i="202"/>
  <c r="A352" i="202"/>
  <c r="A351" i="202"/>
  <c r="A350" i="202"/>
  <c r="A349" i="202"/>
  <c r="A348" i="202"/>
  <c r="A347" i="202"/>
  <c r="A346" i="202"/>
  <c r="A345" i="202"/>
  <c r="A344" i="202"/>
  <c r="A343" i="202"/>
  <c r="A342" i="202"/>
  <c r="A341" i="202"/>
  <c r="A340" i="202"/>
  <c r="A339" i="202"/>
  <c r="A338" i="202"/>
  <c r="A337" i="202"/>
  <c r="A336" i="202"/>
  <c r="A335" i="202"/>
  <c r="A334" i="202"/>
  <c r="A333" i="202"/>
  <c r="A332" i="202"/>
  <c r="A331" i="202"/>
  <c r="A330" i="202"/>
  <c r="A329" i="202"/>
  <c r="A328" i="202"/>
  <c r="A327" i="202"/>
  <c r="A326" i="202"/>
  <c r="A325" i="202"/>
  <c r="A324" i="202"/>
  <c r="A323" i="202"/>
  <c r="A322" i="202"/>
  <c r="A321" i="202"/>
  <c r="A320" i="202"/>
  <c r="A319" i="202"/>
  <c r="A318" i="202"/>
  <c r="A317" i="202"/>
  <c r="A316" i="202"/>
  <c r="A315" i="202"/>
  <c r="A314" i="202"/>
  <c r="A313" i="202"/>
  <c r="A312" i="202"/>
  <c r="A311" i="202"/>
  <c r="A310" i="202"/>
  <c r="A309" i="202"/>
  <c r="A308" i="202"/>
  <c r="A307" i="202"/>
  <c r="A306" i="202"/>
  <c r="A305" i="202"/>
  <c r="A304" i="202"/>
  <c r="A303" i="202"/>
  <c r="A302" i="202"/>
  <c r="A301" i="202"/>
  <c r="A300" i="202"/>
  <c r="A299" i="202"/>
  <c r="A298" i="202"/>
  <c r="A297" i="202"/>
  <c r="A296" i="202"/>
  <c r="A295" i="202"/>
  <c r="A294" i="202"/>
  <c r="A293" i="202"/>
  <c r="A292" i="202"/>
  <c r="A291" i="202"/>
  <c r="A290" i="202"/>
  <c r="A289" i="202"/>
  <c r="A288" i="202"/>
  <c r="A287" i="202"/>
  <c r="A286" i="202"/>
  <c r="A285" i="202"/>
  <c r="A284" i="202"/>
  <c r="A283" i="202"/>
  <c r="A282" i="202"/>
  <c r="A281" i="202"/>
  <c r="A280" i="202"/>
  <c r="A279" i="202"/>
  <c r="A278" i="202"/>
  <c r="A277" i="202"/>
  <c r="A276" i="202"/>
  <c r="A275" i="202"/>
  <c r="A274" i="202"/>
  <c r="A273" i="202"/>
  <c r="A272" i="202"/>
  <c r="A271" i="202"/>
  <c r="A270" i="202"/>
  <c r="A269" i="202"/>
  <c r="A268" i="202"/>
  <c r="A267" i="202"/>
  <c r="A266" i="202"/>
  <c r="A265" i="202"/>
  <c r="A264" i="202"/>
  <c r="A263" i="202"/>
  <c r="A262" i="202"/>
  <c r="A261" i="202"/>
  <c r="A260" i="202"/>
  <c r="A259" i="202"/>
  <c r="A258" i="202"/>
  <c r="A257" i="202"/>
  <c r="A256" i="202"/>
  <c r="A255" i="202"/>
  <c r="A254" i="202"/>
  <c r="A253" i="202"/>
  <c r="A252" i="202"/>
  <c r="A251" i="202"/>
  <c r="A250" i="202"/>
  <c r="A249" i="202"/>
  <c r="A248" i="202"/>
  <c r="A247" i="202"/>
  <c r="A246" i="202"/>
  <c r="A245" i="202"/>
  <c r="A244" i="202"/>
  <c r="A243" i="202"/>
  <c r="A242" i="202"/>
  <c r="A241" i="202"/>
  <c r="A240" i="202"/>
  <c r="A239" i="202"/>
  <c r="A238" i="202"/>
  <c r="A237" i="202"/>
  <c r="A236" i="202"/>
  <c r="A235" i="202"/>
  <c r="A234" i="202"/>
  <c r="A233" i="202"/>
  <c r="A232" i="202"/>
  <c r="A231" i="202"/>
  <c r="A230" i="202"/>
  <c r="A229" i="202"/>
  <c r="A228" i="202"/>
  <c r="A227" i="202"/>
  <c r="A226" i="202"/>
  <c r="A225" i="202"/>
  <c r="A224" i="202"/>
  <c r="A223" i="202"/>
  <c r="A222" i="202"/>
  <c r="A221" i="202"/>
  <c r="A220" i="202"/>
  <c r="A219" i="202"/>
  <c r="A218" i="202"/>
  <c r="A217" i="202"/>
  <c r="A216" i="202"/>
  <c r="A215" i="202"/>
  <c r="A214" i="202"/>
  <c r="A213" i="202"/>
  <c r="A212" i="202"/>
  <c r="A211" i="202"/>
  <c r="A210" i="202"/>
  <c r="A209" i="202"/>
  <c r="A208" i="202"/>
  <c r="A207" i="202"/>
  <c r="A206" i="202"/>
  <c r="A205" i="202"/>
  <c r="A204" i="202"/>
  <c r="A203" i="202"/>
  <c r="A202" i="202"/>
  <c r="A201" i="202"/>
  <c r="A200" i="202"/>
  <c r="A199" i="202"/>
  <c r="A198" i="202"/>
  <c r="A197" i="202"/>
  <c r="A196" i="202"/>
  <c r="A195" i="202"/>
  <c r="A194" i="202"/>
  <c r="A193" i="202"/>
  <c r="A192" i="202"/>
  <c r="A191" i="202"/>
  <c r="A190" i="202"/>
  <c r="A189" i="202"/>
  <c r="A188" i="202"/>
  <c r="A187" i="202"/>
  <c r="A186" i="202"/>
  <c r="A185" i="202"/>
  <c r="A184" i="202"/>
  <c r="A183" i="202"/>
  <c r="A182" i="202"/>
  <c r="A181" i="202"/>
  <c r="A180" i="202"/>
  <c r="A179" i="202"/>
  <c r="A178" i="202"/>
  <c r="A177" i="202"/>
  <c r="A176" i="202"/>
  <c r="A175" i="202"/>
  <c r="A174" i="202"/>
  <c r="A173" i="202"/>
  <c r="A172" i="202"/>
  <c r="A171" i="202"/>
  <c r="A170" i="202"/>
  <c r="A169" i="202"/>
  <c r="A168" i="202"/>
  <c r="A167" i="202"/>
  <c r="A166" i="202"/>
  <c r="A165" i="202"/>
  <c r="A164" i="202"/>
  <c r="A163" i="202"/>
  <c r="A162" i="202"/>
  <c r="A161" i="202"/>
  <c r="A160" i="202"/>
  <c r="A159" i="202"/>
  <c r="A158" i="202"/>
  <c r="A157" i="202"/>
  <c r="A156" i="202"/>
  <c r="A155" i="202"/>
  <c r="A154" i="202"/>
  <c r="A153" i="202"/>
  <c r="A152" i="202"/>
  <c r="A151" i="202"/>
  <c r="A150" i="202"/>
  <c r="A149" i="202"/>
  <c r="A148" i="202"/>
  <c r="A147" i="202"/>
  <c r="A146" i="202"/>
  <c r="A145" i="202"/>
  <c r="A144" i="202"/>
  <c r="A143" i="202"/>
  <c r="A142" i="202"/>
  <c r="A141" i="202"/>
  <c r="A140" i="202"/>
  <c r="A139" i="202"/>
  <c r="A138" i="202"/>
  <c r="A137" i="202"/>
  <c r="A136" i="202"/>
  <c r="A135" i="202"/>
  <c r="A134" i="202"/>
  <c r="A133" i="202"/>
  <c r="A132" i="202"/>
  <c r="A131" i="202"/>
  <c r="A130" i="202"/>
  <c r="A129" i="202"/>
  <c r="A128" i="202"/>
  <c r="A127" i="202"/>
  <c r="A126" i="202"/>
  <c r="A125" i="202"/>
  <c r="A124" i="202"/>
  <c r="A123" i="202"/>
  <c r="A122" i="202"/>
  <c r="A121" i="202"/>
  <c r="A120" i="202"/>
  <c r="A119" i="202"/>
  <c r="A118" i="202"/>
  <c r="A117" i="202"/>
  <c r="A116" i="202"/>
  <c r="A115" i="202"/>
  <c r="A114" i="202"/>
  <c r="A113" i="202"/>
  <c r="A112" i="202"/>
  <c r="A111" i="202"/>
  <c r="A110" i="202"/>
  <c r="A109" i="202"/>
  <c r="A108" i="202"/>
  <c r="A107" i="202"/>
  <c r="A106" i="202"/>
  <c r="A105" i="202"/>
  <c r="A104" i="202"/>
  <c r="A103" i="202"/>
  <c r="A102" i="202"/>
  <c r="A101" i="202"/>
  <c r="A100" i="202"/>
  <c r="A99" i="202"/>
  <c r="A98" i="202"/>
  <c r="A97" i="202"/>
  <c r="A96" i="202"/>
  <c r="A95" i="202"/>
  <c r="A94" i="202"/>
  <c r="A93" i="202"/>
  <c r="A92" i="202"/>
  <c r="A91" i="202"/>
  <c r="A90" i="202"/>
  <c r="A89" i="202"/>
  <c r="A88" i="202"/>
  <c r="A87" i="202"/>
  <c r="A86" i="202"/>
  <c r="A85" i="202"/>
  <c r="A84" i="202"/>
  <c r="A83" i="202"/>
  <c r="A82" i="202"/>
  <c r="A81" i="202"/>
  <c r="A80" i="202"/>
  <c r="A79" i="202"/>
  <c r="A78" i="202"/>
  <c r="A77" i="202"/>
  <c r="A76" i="202"/>
  <c r="A75" i="202"/>
  <c r="A74" i="202"/>
  <c r="A73" i="202"/>
  <c r="A72" i="202"/>
  <c r="A71" i="202"/>
  <c r="A70" i="202"/>
  <c r="A69" i="202"/>
  <c r="A68" i="202"/>
  <c r="A67" i="202"/>
  <c r="A66" i="202"/>
  <c r="A65" i="202"/>
  <c r="A64" i="202"/>
  <c r="A63" i="202"/>
  <c r="A62" i="202"/>
  <c r="A61" i="202"/>
  <c r="A60" i="202"/>
  <c r="A59" i="202"/>
  <c r="A58" i="202"/>
  <c r="A57" i="202"/>
  <c r="A56" i="202"/>
  <c r="A55" i="202"/>
  <c r="A54" i="202"/>
  <c r="A53" i="202"/>
  <c r="A52" i="202"/>
  <c r="A51" i="202"/>
  <c r="A50" i="202"/>
  <c r="A49" i="202"/>
  <c r="A48" i="202"/>
  <c r="A47" i="202"/>
  <c r="A46" i="202"/>
  <c r="A45" i="202"/>
  <c r="A44" i="202"/>
  <c r="A43" i="202"/>
  <c r="A42" i="202"/>
  <c r="A41" i="202"/>
  <c r="A40" i="202"/>
  <c r="A39" i="202"/>
  <c r="A38" i="202"/>
  <c r="A37" i="202"/>
  <c r="A36" i="202"/>
  <c r="A35" i="202"/>
  <c r="A34" i="202"/>
  <c r="A33" i="202"/>
  <c r="A32" i="202"/>
  <c r="A31" i="202"/>
  <c r="A30" i="202"/>
  <c r="A29" i="202"/>
  <c r="A28" i="202"/>
  <c r="A27" i="202"/>
  <c r="A26" i="202"/>
  <c r="A25" i="202"/>
  <c r="A24" i="202"/>
  <c r="A23" i="202"/>
  <c r="A22" i="202"/>
  <c r="A21" i="202"/>
  <c r="A20" i="202"/>
  <c r="A19" i="202"/>
  <c r="H6" i="202"/>
  <c r="A3" i="202"/>
  <c r="A18" i="202" s="1"/>
  <c r="T29" i="194" l="1"/>
  <c r="V29" i="194" s="1"/>
  <c r="V25" i="194"/>
  <c r="I19" i="201"/>
  <c r="I20" i="201"/>
  <c r="I21" i="201"/>
  <c r="I22" i="201"/>
  <c r="I23" i="201"/>
  <c r="I24" i="201"/>
  <c r="I25" i="201"/>
  <c r="I26" i="201"/>
  <c r="I27" i="201"/>
  <c r="I28" i="201"/>
  <c r="I29" i="201"/>
  <c r="I30" i="201"/>
  <c r="I31" i="201"/>
  <c r="I32" i="201"/>
  <c r="I33" i="201"/>
  <c r="I34" i="201"/>
  <c r="I35" i="201"/>
  <c r="I36" i="201"/>
  <c r="I37" i="201"/>
  <c r="I38" i="201"/>
  <c r="I39" i="201"/>
  <c r="I40" i="201"/>
  <c r="I41" i="201"/>
  <c r="I42" i="201"/>
  <c r="I43" i="201"/>
  <c r="I44" i="201"/>
  <c r="I45" i="201"/>
  <c r="I46" i="201"/>
  <c r="I47" i="201"/>
  <c r="I48" i="201"/>
  <c r="I49" i="201"/>
  <c r="I50" i="201"/>
  <c r="I51" i="201"/>
  <c r="I52" i="201"/>
  <c r="I53" i="201"/>
  <c r="I54" i="201"/>
  <c r="I55" i="201"/>
  <c r="I56" i="201"/>
  <c r="I57" i="201"/>
  <c r="I58" i="201"/>
  <c r="I59" i="201"/>
  <c r="I60" i="201"/>
  <c r="I61" i="201"/>
  <c r="I62" i="201"/>
  <c r="I63" i="201"/>
  <c r="I64" i="201"/>
  <c r="I65" i="201"/>
  <c r="I66" i="201"/>
  <c r="I67" i="201"/>
  <c r="I68" i="201"/>
  <c r="I69" i="201"/>
  <c r="I70" i="201"/>
  <c r="I71" i="201"/>
  <c r="I72" i="201"/>
  <c r="I73" i="201"/>
  <c r="I74" i="201"/>
  <c r="I75" i="201"/>
  <c r="I76" i="201"/>
  <c r="I77" i="201"/>
  <c r="I78" i="201"/>
  <c r="I79" i="201"/>
  <c r="I80" i="201"/>
  <c r="I81" i="201"/>
  <c r="I82" i="201"/>
  <c r="I83" i="201"/>
  <c r="I84" i="201"/>
  <c r="I85" i="201"/>
  <c r="I86" i="201"/>
  <c r="I87" i="201"/>
  <c r="I88" i="201"/>
  <c r="I89" i="201"/>
  <c r="I90" i="201"/>
  <c r="I91" i="201"/>
  <c r="I92" i="201"/>
  <c r="I93" i="201"/>
  <c r="I94" i="201"/>
  <c r="I95" i="201"/>
  <c r="I96" i="201"/>
  <c r="I97" i="201"/>
  <c r="I98" i="201"/>
  <c r="I99" i="201"/>
  <c r="I100" i="201"/>
  <c r="I101" i="201"/>
  <c r="I102" i="201"/>
  <c r="I103" i="201"/>
  <c r="I104" i="201"/>
  <c r="I105" i="201"/>
  <c r="I106" i="201"/>
  <c r="I107" i="201"/>
  <c r="I108" i="201"/>
  <c r="I109" i="201"/>
  <c r="I110" i="201"/>
  <c r="I111" i="201"/>
  <c r="I112" i="201"/>
  <c r="I113" i="201"/>
  <c r="I114" i="201"/>
  <c r="I115" i="201"/>
  <c r="I116" i="201"/>
  <c r="I117" i="201"/>
  <c r="I118" i="201"/>
  <c r="I119" i="201"/>
  <c r="I120" i="201"/>
  <c r="I121" i="201"/>
  <c r="I122" i="201"/>
  <c r="I123" i="201"/>
  <c r="I124" i="201"/>
  <c r="I125" i="201"/>
  <c r="I126" i="201"/>
  <c r="I127" i="201"/>
  <c r="I128" i="201"/>
  <c r="I129" i="201"/>
  <c r="I130" i="201"/>
  <c r="I131" i="201"/>
  <c r="I132" i="201"/>
  <c r="I133" i="201"/>
  <c r="I134" i="201"/>
  <c r="I135" i="201"/>
  <c r="I136" i="201"/>
  <c r="I137" i="201"/>
  <c r="I138" i="201"/>
  <c r="I139" i="201"/>
  <c r="I140" i="201"/>
  <c r="I141" i="201"/>
  <c r="I142" i="201"/>
  <c r="I143" i="201"/>
  <c r="I144" i="201"/>
  <c r="I145" i="201"/>
  <c r="I146" i="201"/>
  <c r="I147" i="201"/>
  <c r="I148" i="201"/>
  <c r="I149" i="201"/>
  <c r="I150" i="201"/>
  <c r="I151" i="201"/>
  <c r="I152" i="201"/>
  <c r="I153" i="201"/>
  <c r="I154" i="201"/>
  <c r="I155" i="201"/>
  <c r="I156" i="201"/>
  <c r="I157" i="201"/>
  <c r="I158" i="201"/>
  <c r="I159" i="201"/>
  <c r="I160" i="201"/>
  <c r="I161" i="201"/>
  <c r="I162" i="201"/>
  <c r="I163" i="201"/>
  <c r="I164" i="201"/>
  <c r="I165" i="201"/>
  <c r="I166" i="201"/>
  <c r="I167" i="201"/>
  <c r="I168" i="201"/>
  <c r="I169" i="201"/>
  <c r="I170" i="201"/>
  <c r="I171" i="201"/>
  <c r="I172" i="201"/>
  <c r="I173" i="201"/>
  <c r="I174" i="201"/>
  <c r="I175" i="201"/>
  <c r="I176" i="201"/>
  <c r="I177" i="201"/>
  <c r="I178" i="201"/>
  <c r="I179" i="201"/>
  <c r="I180" i="201"/>
  <c r="I181" i="201"/>
  <c r="I182" i="201"/>
  <c r="I183" i="201"/>
  <c r="I184" i="201"/>
  <c r="I185" i="201"/>
  <c r="I186" i="201"/>
  <c r="I187" i="201"/>
  <c r="I188" i="201"/>
  <c r="I189" i="201"/>
  <c r="I190" i="201"/>
  <c r="I191" i="201"/>
  <c r="I192" i="201"/>
  <c r="I193" i="201"/>
  <c r="I194" i="201"/>
  <c r="I195" i="201"/>
  <c r="I196" i="201"/>
  <c r="I197" i="201"/>
  <c r="I198" i="201"/>
  <c r="I199" i="201"/>
  <c r="I200" i="201"/>
  <c r="I201" i="201"/>
  <c r="I202" i="201"/>
  <c r="I203" i="201"/>
  <c r="I204" i="201"/>
  <c r="I205" i="201"/>
  <c r="I206" i="201"/>
  <c r="I207" i="201"/>
  <c r="I208" i="201"/>
  <c r="I209" i="201"/>
  <c r="I210" i="201"/>
  <c r="I211" i="201"/>
  <c r="I212" i="201"/>
  <c r="I213" i="201"/>
  <c r="I214" i="201"/>
  <c r="I215" i="201"/>
  <c r="I216" i="201"/>
  <c r="I217" i="201"/>
  <c r="I218" i="201"/>
  <c r="I219" i="201"/>
  <c r="I220" i="201"/>
  <c r="I221" i="201"/>
  <c r="I222" i="201"/>
  <c r="I223" i="201"/>
  <c r="I224" i="201"/>
  <c r="I225" i="201"/>
  <c r="I226" i="201"/>
  <c r="I227" i="201"/>
  <c r="I228" i="201"/>
  <c r="I229" i="201"/>
  <c r="I230" i="201"/>
  <c r="I231" i="201"/>
  <c r="I232" i="201"/>
  <c r="I233" i="201"/>
  <c r="I234" i="201"/>
  <c r="I235" i="201"/>
  <c r="I236" i="201"/>
  <c r="I237" i="201"/>
  <c r="I238" i="201"/>
  <c r="I239" i="201"/>
  <c r="I240" i="201"/>
  <c r="I241" i="201"/>
  <c r="I242" i="201"/>
  <c r="I243" i="201"/>
  <c r="I244" i="201"/>
  <c r="I245" i="201"/>
  <c r="I246" i="201"/>
  <c r="I247" i="201"/>
  <c r="I248" i="201"/>
  <c r="I249" i="201"/>
  <c r="I250" i="201"/>
  <c r="I251" i="201"/>
  <c r="I252" i="201"/>
  <c r="I253" i="201"/>
  <c r="I254" i="201"/>
  <c r="I255" i="201"/>
  <c r="I256" i="201"/>
  <c r="I257" i="201"/>
  <c r="I258" i="201"/>
  <c r="I259" i="201"/>
  <c r="I260" i="201"/>
  <c r="I261" i="201"/>
  <c r="I262" i="201"/>
  <c r="I263" i="201"/>
  <c r="I264" i="201"/>
  <c r="I265" i="201"/>
  <c r="I266" i="201"/>
  <c r="I267" i="201"/>
  <c r="I268" i="201"/>
  <c r="I269" i="201"/>
  <c r="I270" i="201"/>
  <c r="I271" i="201"/>
  <c r="I272" i="201"/>
  <c r="I273" i="201"/>
  <c r="I274" i="201"/>
  <c r="I275" i="201"/>
  <c r="I276" i="201"/>
  <c r="I277" i="201"/>
  <c r="I278" i="201"/>
  <c r="I279" i="201"/>
  <c r="I280" i="201"/>
  <c r="I281" i="201"/>
  <c r="I282" i="201"/>
  <c r="I283" i="201"/>
  <c r="I284" i="201"/>
  <c r="I285" i="201"/>
  <c r="I286" i="201"/>
  <c r="I287" i="201"/>
  <c r="I288" i="201"/>
  <c r="I289" i="201"/>
  <c r="I290" i="201"/>
  <c r="I291" i="201"/>
  <c r="I292" i="201"/>
  <c r="I293" i="201"/>
  <c r="I294" i="201"/>
  <c r="I295" i="201"/>
  <c r="I296" i="201"/>
  <c r="I297" i="201"/>
  <c r="I298" i="201"/>
  <c r="I299" i="201"/>
  <c r="I300" i="201"/>
  <c r="I301" i="201"/>
  <c r="I302" i="201"/>
  <c r="I303" i="201"/>
  <c r="I304" i="201"/>
  <c r="I305" i="201"/>
  <c r="I306" i="201"/>
  <c r="I307" i="201"/>
  <c r="I308" i="201"/>
  <c r="I309" i="201"/>
  <c r="I310" i="201"/>
  <c r="I311" i="201"/>
  <c r="I312" i="201"/>
  <c r="I313" i="201"/>
  <c r="I314" i="201"/>
  <c r="I315" i="201"/>
  <c r="I316" i="201"/>
  <c r="I317" i="201"/>
  <c r="I318" i="201"/>
  <c r="I319" i="201"/>
  <c r="I320" i="201"/>
  <c r="I321" i="201"/>
  <c r="I322" i="201"/>
  <c r="I323" i="201"/>
  <c r="I324" i="201"/>
  <c r="I325" i="201"/>
  <c r="I326" i="201"/>
  <c r="I327" i="201"/>
  <c r="I328" i="201"/>
  <c r="I329" i="201"/>
  <c r="I330" i="201"/>
  <c r="I331" i="201"/>
  <c r="I332" i="201"/>
  <c r="I333" i="201"/>
  <c r="I334" i="201"/>
  <c r="I335" i="201"/>
  <c r="I336" i="201"/>
  <c r="I337" i="201"/>
  <c r="I338" i="201"/>
  <c r="I339" i="201"/>
  <c r="I340" i="201"/>
  <c r="I341" i="201"/>
  <c r="I342" i="201"/>
  <c r="I343" i="201"/>
  <c r="I344" i="201"/>
  <c r="I345" i="201"/>
  <c r="I346" i="201"/>
  <c r="I347" i="201"/>
  <c r="I348" i="201"/>
  <c r="I349" i="201"/>
  <c r="I350" i="201"/>
  <c r="I351" i="201"/>
  <c r="I352" i="201"/>
  <c r="I353" i="201"/>
  <c r="I354" i="201"/>
  <c r="I355" i="201"/>
  <c r="I356" i="201"/>
  <c r="I357" i="201"/>
  <c r="I358" i="201"/>
  <c r="I359" i="201"/>
  <c r="I360" i="201"/>
  <c r="I361" i="201"/>
  <c r="I362" i="201"/>
  <c r="I363" i="201"/>
  <c r="I364" i="201"/>
  <c r="I365" i="201"/>
  <c r="I366" i="201"/>
  <c r="I367" i="201"/>
  <c r="I368" i="201"/>
  <c r="I369" i="201"/>
  <c r="I370" i="201"/>
  <c r="I371" i="201"/>
  <c r="I372" i="201"/>
  <c r="I373" i="201"/>
  <c r="I374" i="201"/>
  <c r="I375" i="201"/>
  <c r="I376" i="201"/>
  <c r="I377" i="201"/>
  <c r="I378" i="201"/>
  <c r="I379" i="201"/>
  <c r="I380" i="201"/>
  <c r="I381" i="201"/>
  <c r="I382" i="201"/>
  <c r="I383" i="201"/>
  <c r="I384" i="201"/>
  <c r="I385" i="201"/>
  <c r="I386" i="201"/>
  <c r="I387" i="201"/>
  <c r="I388" i="201"/>
  <c r="I389" i="201"/>
  <c r="I390" i="201"/>
  <c r="I391" i="201"/>
  <c r="I392" i="201"/>
  <c r="I393" i="201"/>
  <c r="I394" i="201"/>
  <c r="I395" i="201"/>
  <c r="I396" i="201"/>
  <c r="I397" i="201"/>
  <c r="I398" i="201"/>
  <c r="I399" i="201"/>
  <c r="I400" i="201"/>
  <c r="I401" i="201"/>
  <c r="I402" i="201"/>
  <c r="I403" i="201"/>
  <c r="I404" i="201"/>
  <c r="I405" i="201"/>
  <c r="I406" i="201"/>
  <c r="I407" i="201"/>
  <c r="I408" i="201"/>
  <c r="I409" i="201"/>
  <c r="I410" i="201"/>
  <c r="I411" i="201"/>
  <c r="I412" i="201"/>
  <c r="I413" i="201"/>
  <c r="I414" i="201"/>
  <c r="I415" i="201"/>
  <c r="I416" i="201"/>
  <c r="I417" i="201"/>
  <c r="I418" i="201"/>
  <c r="I419" i="201"/>
  <c r="I420" i="201"/>
  <c r="I421" i="201"/>
  <c r="I422" i="201"/>
  <c r="I423" i="201"/>
  <c r="I424" i="201"/>
  <c r="I425" i="201"/>
  <c r="I426" i="201"/>
  <c r="I427" i="201"/>
  <c r="I428" i="201"/>
  <c r="I429" i="201"/>
  <c r="I430" i="201"/>
  <c r="I431" i="201"/>
  <c r="I432" i="201"/>
  <c r="I433" i="201"/>
  <c r="I434" i="201"/>
  <c r="I435" i="201"/>
  <c r="I436" i="201"/>
  <c r="I437" i="201"/>
  <c r="I438" i="201"/>
  <c r="I439" i="201"/>
  <c r="I440" i="201"/>
  <c r="I441" i="201"/>
  <c r="I442" i="201"/>
  <c r="I443" i="201"/>
  <c r="I444" i="201"/>
  <c r="I445" i="201"/>
  <c r="I446" i="201"/>
  <c r="I447" i="201"/>
  <c r="I448" i="201"/>
  <c r="I449" i="201"/>
  <c r="I450" i="201"/>
  <c r="I451" i="201"/>
  <c r="I452" i="201"/>
  <c r="I453" i="201"/>
  <c r="I454" i="201"/>
  <c r="I455" i="201"/>
  <c r="I456" i="201"/>
  <c r="I457" i="201"/>
  <c r="I458" i="201"/>
  <c r="I459" i="201"/>
  <c r="I460" i="201"/>
  <c r="I461" i="201"/>
  <c r="I462" i="201"/>
  <c r="I463" i="201"/>
  <c r="I464" i="201"/>
  <c r="I465" i="201"/>
  <c r="I466" i="201"/>
  <c r="I467" i="201"/>
  <c r="I468" i="201"/>
  <c r="I469" i="201"/>
  <c r="I470" i="201"/>
  <c r="I471" i="201"/>
  <c r="I472" i="201"/>
  <c r="I473" i="201"/>
  <c r="I474" i="201"/>
  <c r="I475" i="201"/>
  <c r="I476" i="201"/>
  <c r="I477" i="201"/>
  <c r="I478" i="201"/>
  <c r="I479" i="201"/>
  <c r="I480" i="201"/>
  <c r="I481" i="201"/>
  <c r="I482" i="201"/>
  <c r="I483" i="201"/>
  <c r="I484" i="201"/>
  <c r="I485" i="201"/>
  <c r="I486" i="201"/>
  <c r="I487" i="201"/>
  <c r="I488" i="201"/>
  <c r="I489" i="201"/>
  <c r="I490" i="201"/>
  <c r="I491" i="201"/>
  <c r="I492" i="201"/>
  <c r="I493" i="201"/>
  <c r="I494" i="201"/>
  <c r="I495" i="201"/>
  <c r="I496" i="201"/>
  <c r="I497" i="201"/>
  <c r="I498" i="201"/>
  <c r="I499" i="201"/>
  <c r="I500" i="201"/>
  <c r="I501" i="201"/>
  <c r="I502" i="201"/>
  <c r="I503" i="201"/>
  <c r="I504" i="201"/>
  <c r="I505" i="201"/>
  <c r="I506" i="201"/>
  <c r="I507" i="201"/>
  <c r="I508" i="201"/>
  <c r="I509" i="201"/>
  <c r="I510" i="201"/>
  <c r="I511" i="201"/>
  <c r="I512" i="201"/>
  <c r="I513" i="201"/>
  <c r="I514" i="201"/>
  <c r="I515" i="201"/>
  <c r="I516" i="201"/>
  <c r="I517" i="201"/>
  <c r="I518" i="201"/>
  <c r="I519" i="201"/>
  <c r="I520" i="201"/>
  <c r="I521" i="201"/>
  <c r="I522" i="201"/>
  <c r="I523" i="201"/>
  <c r="I524" i="201"/>
  <c r="I525" i="201"/>
  <c r="I526" i="201"/>
  <c r="I527" i="201"/>
  <c r="I528" i="201"/>
  <c r="I529" i="201"/>
  <c r="I530" i="201"/>
  <c r="I531" i="201"/>
  <c r="I532" i="201"/>
  <c r="I533" i="201"/>
  <c r="I534" i="201"/>
  <c r="I535" i="201"/>
  <c r="I536" i="201"/>
  <c r="I537" i="201"/>
  <c r="I538" i="201"/>
  <c r="I539" i="201"/>
  <c r="I540" i="201"/>
  <c r="I541" i="201"/>
  <c r="I542" i="201"/>
  <c r="I543" i="201"/>
  <c r="I544" i="201"/>
  <c r="I545" i="201"/>
  <c r="I546" i="201"/>
  <c r="I547" i="201"/>
  <c r="I548" i="201"/>
  <c r="I549" i="201"/>
  <c r="I550" i="201"/>
  <c r="I551" i="201"/>
  <c r="I552" i="201"/>
  <c r="I553" i="201"/>
  <c r="I554" i="201"/>
  <c r="I555" i="201"/>
  <c r="I556" i="201"/>
  <c r="I557" i="201"/>
  <c r="I558" i="201"/>
  <c r="I559" i="201"/>
  <c r="I560" i="201"/>
  <c r="I561" i="201"/>
  <c r="I562" i="201"/>
  <c r="I563" i="201"/>
  <c r="I564" i="201"/>
  <c r="I565" i="201"/>
  <c r="I566" i="201"/>
  <c r="I567" i="201"/>
  <c r="I568" i="201"/>
  <c r="I569" i="201"/>
  <c r="I570" i="201"/>
  <c r="I571" i="201"/>
  <c r="I572" i="201"/>
  <c r="I573" i="201"/>
  <c r="I574" i="201"/>
  <c r="I575" i="201"/>
  <c r="I576" i="201"/>
  <c r="I577" i="201"/>
  <c r="I578" i="201"/>
  <c r="I579" i="201"/>
  <c r="I580" i="201"/>
  <c r="I581" i="201"/>
  <c r="I582" i="201"/>
  <c r="I583" i="201"/>
  <c r="I584" i="201"/>
  <c r="I585" i="201"/>
  <c r="I586" i="201"/>
  <c r="I587" i="201"/>
  <c r="I588" i="201"/>
  <c r="I589" i="201"/>
  <c r="I590" i="201"/>
  <c r="I591" i="201"/>
  <c r="I592" i="201"/>
  <c r="I593" i="201"/>
  <c r="I594" i="201"/>
  <c r="I595" i="201"/>
  <c r="I596" i="201"/>
  <c r="I597" i="201"/>
  <c r="I598" i="201"/>
  <c r="I599" i="201"/>
  <c r="I600" i="201"/>
  <c r="I601" i="201"/>
  <c r="I602" i="201"/>
  <c r="I603" i="201"/>
  <c r="I604" i="201"/>
  <c r="I605" i="201"/>
  <c r="I606" i="201"/>
  <c r="I607" i="201"/>
  <c r="I608" i="201"/>
  <c r="I609" i="201"/>
  <c r="I610" i="201"/>
  <c r="I611" i="201"/>
  <c r="I612" i="201"/>
  <c r="I613" i="201"/>
  <c r="I614" i="201"/>
  <c r="I615" i="201"/>
  <c r="I616" i="201"/>
  <c r="I617" i="201"/>
  <c r="I618" i="201"/>
  <c r="I619" i="201"/>
  <c r="I620" i="201"/>
  <c r="I621" i="201"/>
  <c r="I622" i="201"/>
  <c r="I623" i="201"/>
  <c r="I624" i="201"/>
  <c r="I625" i="201"/>
  <c r="I626" i="201"/>
  <c r="I627" i="201"/>
  <c r="I628" i="201"/>
  <c r="I629" i="201"/>
  <c r="I630" i="201"/>
  <c r="I631" i="201"/>
  <c r="I632" i="201"/>
  <c r="I633" i="201"/>
  <c r="I634" i="201"/>
  <c r="I635" i="201"/>
  <c r="I636" i="201"/>
  <c r="I637" i="201"/>
  <c r="I638" i="201"/>
  <c r="I639" i="201"/>
  <c r="I640" i="201"/>
  <c r="I641" i="201"/>
  <c r="I642" i="201"/>
  <c r="I643" i="201"/>
  <c r="I644" i="201"/>
  <c r="I645" i="201"/>
  <c r="I646" i="201"/>
  <c r="I647" i="201"/>
  <c r="I648" i="201"/>
  <c r="I649" i="201"/>
  <c r="I650" i="201"/>
  <c r="I651" i="201"/>
  <c r="I652" i="201"/>
  <c r="I653" i="201"/>
  <c r="I654" i="201"/>
  <c r="I655" i="201"/>
  <c r="I656" i="201"/>
  <c r="I657" i="201"/>
  <c r="I658" i="201"/>
  <c r="I659" i="201"/>
  <c r="I660" i="201"/>
  <c r="I661" i="201"/>
  <c r="I662" i="201"/>
  <c r="I663" i="201"/>
  <c r="I664" i="201"/>
  <c r="I665" i="201"/>
  <c r="I666" i="201"/>
  <c r="I667" i="201"/>
  <c r="I668" i="201"/>
  <c r="I669" i="201"/>
  <c r="I670" i="201"/>
  <c r="I671" i="201"/>
  <c r="I672" i="201"/>
  <c r="I673" i="201"/>
  <c r="I674" i="201"/>
  <c r="I675" i="201"/>
  <c r="I676" i="201"/>
  <c r="I677" i="201"/>
  <c r="I678" i="201"/>
  <c r="I679" i="201"/>
  <c r="I680" i="201"/>
  <c r="I681" i="201"/>
  <c r="I682" i="201"/>
  <c r="I683" i="201"/>
  <c r="I684" i="201"/>
  <c r="I685" i="201"/>
  <c r="I686" i="201"/>
  <c r="I687" i="201"/>
  <c r="I688" i="201"/>
  <c r="I689" i="201"/>
  <c r="I690" i="201"/>
  <c r="I691" i="201"/>
  <c r="I692" i="201"/>
  <c r="I693" i="201"/>
  <c r="I694" i="201"/>
  <c r="I695" i="201"/>
  <c r="I696" i="201"/>
  <c r="I697" i="201"/>
  <c r="I698" i="201"/>
  <c r="I699" i="201"/>
  <c r="I700" i="201"/>
  <c r="I701" i="201"/>
  <c r="I702" i="201"/>
  <c r="I703" i="201"/>
  <c r="I704" i="201"/>
  <c r="I705" i="201"/>
  <c r="I706" i="201"/>
  <c r="I707" i="201"/>
  <c r="I708" i="201"/>
  <c r="I709" i="201"/>
  <c r="I710" i="201"/>
  <c r="I711" i="201"/>
  <c r="I712" i="201"/>
  <c r="I713" i="201"/>
  <c r="I714" i="201"/>
  <c r="I715" i="201"/>
  <c r="I716" i="201"/>
  <c r="I717" i="201"/>
  <c r="I718" i="201"/>
  <c r="I719" i="201"/>
  <c r="I720" i="201"/>
  <c r="I721" i="201"/>
  <c r="I722" i="201"/>
  <c r="I723" i="201"/>
  <c r="I724" i="201"/>
  <c r="I725" i="201"/>
  <c r="I726" i="201"/>
  <c r="I727" i="201"/>
  <c r="I728" i="201"/>
  <c r="I729" i="201"/>
  <c r="I730" i="201"/>
  <c r="I731" i="201"/>
  <c r="I732" i="201"/>
  <c r="I733" i="201"/>
  <c r="I734" i="201"/>
  <c r="I735" i="201"/>
  <c r="I736" i="201"/>
  <c r="I737" i="201"/>
  <c r="I738" i="201"/>
  <c r="I739" i="201"/>
  <c r="I740" i="201"/>
  <c r="I741" i="201"/>
  <c r="I742" i="201"/>
  <c r="I743" i="201"/>
  <c r="I744" i="201"/>
  <c r="I745" i="201"/>
  <c r="I746" i="201"/>
  <c r="I747" i="201"/>
  <c r="I748" i="201"/>
  <c r="I749" i="201"/>
  <c r="I750" i="201"/>
  <c r="I751" i="201"/>
  <c r="I752" i="201"/>
  <c r="I753" i="201"/>
  <c r="I754" i="201"/>
  <c r="I755" i="201"/>
  <c r="I756" i="201"/>
  <c r="I757" i="201"/>
  <c r="I758" i="201"/>
  <c r="I759" i="201"/>
  <c r="I760" i="201"/>
  <c r="I761" i="201"/>
  <c r="I762" i="201"/>
  <c r="I763" i="201"/>
  <c r="I764" i="201"/>
  <c r="I765" i="201"/>
  <c r="I766" i="201"/>
  <c r="I767" i="201"/>
  <c r="I768" i="201"/>
  <c r="I769" i="201"/>
  <c r="I770" i="201"/>
  <c r="I771" i="201"/>
  <c r="I772" i="201"/>
  <c r="I773" i="201"/>
  <c r="I774" i="201"/>
  <c r="I775" i="201"/>
  <c r="I776" i="201"/>
  <c r="I777" i="201"/>
  <c r="I778" i="201"/>
  <c r="I779" i="201"/>
  <c r="I780" i="201"/>
  <c r="I781" i="201"/>
  <c r="I782" i="201"/>
  <c r="I783" i="201"/>
  <c r="I784" i="201"/>
  <c r="I785" i="201"/>
  <c r="I786" i="201"/>
  <c r="I787" i="201"/>
  <c r="I788" i="201"/>
  <c r="I789" i="201"/>
  <c r="I790" i="201"/>
  <c r="I791" i="201"/>
  <c r="I792" i="201"/>
  <c r="I793" i="201"/>
  <c r="I794" i="201"/>
  <c r="I795" i="201"/>
  <c r="I796" i="201"/>
  <c r="I797" i="201"/>
  <c r="I798" i="201"/>
  <c r="I799" i="201"/>
  <c r="I800" i="201"/>
  <c r="I801" i="201"/>
  <c r="I802" i="201"/>
  <c r="I803" i="201"/>
  <c r="I804" i="201"/>
  <c r="I805" i="201"/>
  <c r="I806" i="201"/>
  <c r="I807" i="201"/>
  <c r="I808" i="201"/>
  <c r="I809" i="201"/>
  <c r="I810" i="201"/>
  <c r="I811" i="201"/>
  <c r="I812" i="201"/>
  <c r="I813" i="201"/>
  <c r="I814" i="201"/>
  <c r="I815" i="201"/>
  <c r="I816" i="201"/>
  <c r="I817" i="201"/>
  <c r="I818" i="201"/>
  <c r="I819" i="201"/>
  <c r="I820" i="201"/>
  <c r="I821" i="201"/>
  <c r="I822" i="201"/>
  <c r="I823" i="201"/>
  <c r="I824" i="201"/>
  <c r="I825" i="201"/>
  <c r="I826" i="201"/>
  <c r="I827" i="201"/>
  <c r="I828" i="201"/>
  <c r="I829" i="201"/>
  <c r="I830" i="201"/>
  <c r="I831" i="201"/>
  <c r="I832" i="201"/>
  <c r="I833" i="201"/>
  <c r="I834" i="201"/>
  <c r="I835" i="201"/>
  <c r="I836" i="201"/>
  <c r="I837" i="201"/>
  <c r="I838" i="201"/>
  <c r="I839" i="201"/>
  <c r="I840" i="201"/>
  <c r="I841" i="201"/>
  <c r="I842" i="201"/>
  <c r="I843" i="201"/>
  <c r="I844" i="201"/>
  <c r="I845" i="201"/>
  <c r="I846" i="201"/>
  <c r="I847" i="201"/>
  <c r="I848" i="201"/>
  <c r="I849" i="201"/>
  <c r="I850" i="201"/>
  <c r="I851" i="201"/>
  <c r="I852" i="201"/>
  <c r="I853" i="201"/>
  <c r="I854" i="201"/>
  <c r="I855" i="201"/>
  <c r="I856" i="201"/>
  <c r="I857" i="201"/>
  <c r="I858" i="201"/>
  <c r="I859" i="201"/>
  <c r="I860" i="201"/>
  <c r="I861" i="201"/>
  <c r="I862" i="201"/>
  <c r="I863" i="201"/>
  <c r="I864" i="201"/>
  <c r="I865" i="201"/>
  <c r="I866" i="201"/>
  <c r="I867" i="201"/>
  <c r="I868" i="201"/>
  <c r="I869" i="201"/>
  <c r="I870" i="201"/>
  <c r="I871" i="201"/>
  <c r="I872" i="201"/>
  <c r="I873" i="201"/>
  <c r="I874" i="201"/>
  <c r="I875" i="201"/>
  <c r="I876" i="201"/>
  <c r="I877" i="201"/>
  <c r="I878" i="201"/>
  <c r="I879" i="201"/>
  <c r="I880" i="201"/>
  <c r="I881" i="201"/>
  <c r="I882" i="201"/>
  <c r="I883" i="201"/>
  <c r="I884" i="201"/>
  <c r="I885" i="201"/>
  <c r="I886" i="201"/>
  <c r="I887" i="201"/>
  <c r="I888" i="201"/>
  <c r="I889" i="201"/>
  <c r="I890" i="201"/>
  <c r="I891" i="201"/>
  <c r="I892" i="201"/>
  <c r="I893" i="201"/>
  <c r="I894" i="201"/>
  <c r="I895" i="201"/>
  <c r="I896" i="201"/>
  <c r="I897" i="201"/>
  <c r="I898" i="201"/>
  <c r="I899" i="201"/>
  <c r="I900" i="201"/>
  <c r="I901" i="201"/>
  <c r="I902" i="201"/>
  <c r="I903" i="201"/>
  <c r="I904" i="201"/>
  <c r="I905" i="201"/>
  <c r="I906" i="201"/>
  <c r="I907" i="201"/>
  <c r="I908" i="201"/>
  <c r="I909" i="201"/>
  <c r="I910" i="201"/>
  <c r="I911" i="201"/>
  <c r="I912" i="201"/>
  <c r="I913" i="201"/>
  <c r="I914" i="201"/>
  <c r="I915" i="201"/>
  <c r="I916" i="201"/>
  <c r="I917" i="201"/>
  <c r="I918" i="201"/>
  <c r="I919" i="201"/>
  <c r="I920" i="201"/>
  <c r="I921" i="201"/>
  <c r="I922" i="201"/>
  <c r="I923" i="201"/>
  <c r="I924" i="201"/>
  <c r="I925" i="201"/>
  <c r="I926" i="201"/>
  <c r="I927" i="201"/>
  <c r="I928" i="201"/>
  <c r="I929" i="201"/>
  <c r="I930" i="201"/>
  <c r="I931" i="201"/>
  <c r="I932" i="201"/>
  <c r="I933" i="201"/>
  <c r="I934" i="201"/>
  <c r="I935" i="201"/>
  <c r="I936" i="201"/>
  <c r="I937" i="201"/>
  <c r="I938" i="201"/>
  <c r="I939" i="201"/>
  <c r="I940" i="201"/>
  <c r="I941" i="201"/>
  <c r="I942" i="201"/>
  <c r="I943" i="201"/>
  <c r="I944" i="201"/>
  <c r="I945" i="201"/>
  <c r="I946" i="201"/>
  <c r="I947" i="201"/>
  <c r="I948" i="201"/>
  <c r="I949" i="201"/>
  <c r="I950" i="201"/>
  <c r="I951" i="201"/>
  <c r="I952" i="201"/>
  <c r="I953" i="201"/>
  <c r="I954" i="201"/>
  <c r="I955" i="201"/>
  <c r="I956" i="201"/>
  <c r="I957" i="201"/>
  <c r="I958" i="201"/>
  <c r="I959" i="201"/>
  <c r="I960" i="201"/>
  <c r="I961" i="201"/>
  <c r="I962" i="201"/>
  <c r="I963" i="201"/>
  <c r="I964" i="201"/>
  <c r="I965" i="201"/>
  <c r="I966" i="201"/>
  <c r="I967" i="201"/>
  <c r="I968" i="201"/>
  <c r="I969" i="201"/>
  <c r="I970" i="201"/>
  <c r="I971" i="201"/>
  <c r="I972" i="201"/>
  <c r="I973" i="201"/>
  <c r="I974" i="201"/>
  <c r="I975" i="201"/>
  <c r="I976" i="201"/>
  <c r="I977" i="201"/>
  <c r="I978" i="201"/>
  <c r="I979" i="201"/>
  <c r="I980" i="201"/>
  <c r="I981" i="201"/>
  <c r="I982" i="201"/>
  <c r="I983" i="201"/>
  <c r="I984" i="201"/>
  <c r="I985" i="201"/>
  <c r="I986" i="201"/>
  <c r="I987" i="201"/>
  <c r="I988" i="201"/>
  <c r="I989" i="201"/>
  <c r="I990" i="201"/>
  <c r="I991" i="201"/>
  <c r="I992" i="201"/>
  <c r="I993" i="201"/>
  <c r="I994" i="201"/>
  <c r="I995" i="201"/>
  <c r="I996" i="201"/>
  <c r="I997" i="201"/>
  <c r="I998" i="201"/>
  <c r="I999" i="201"/>
  <c r="I1000" i="201"/>
  <c r="I1001" i="201"/>
  <c r="I1002" i="201"/>
  <c r="I1003" i="201"/>
  <c r="I1004" i="201"/>
  <c r="I1005" i="201"/>
  <c r="I1006" i="201"/>
  <c r="I1007" i="201"/>
  <c r="I1008" i="201"/>
  <c r="I1009" i="201"/>
  <c r="I1010" i="201"/>
  <c r="I1011" i="201"/>
  <c r="I1012" i="201"/>
  <c r="I1013" i="201"/>
  <c r="I1014" i="201"/>
  <c r="I1015" i="201"/>
  <c r="I1016" i="201"/>
  <c r="I1017" i="201"/>
  <c r="I18" i="201"/>
  <c r="H10" i="201"/>
  <c r="J10" i="201" l="1"/>
  <c r="R26" i="194" s="1"/>
  <c r="R24" i="194" s="1"/>
  <c r="R36" i="194" s="1"/>
  <c r="K10" i="201"/>
  <c r="T26" i="194" s="1"/>
  <c r="E10" i="201"/>
  <c r="H6" i="201"/>
  <c r="A20" i="201"/>
  <c r="A21" i="201"/>
  <c r="A22" i="201"/>
  <c r="A23" i="201"/>
  <c r="A24" i="201"/>
  <c r="A25" i="201"/>
  <c r="A26" i="201"/>
  <c r="A27" i="201"/>
  <c r="A28" i="201"/>
  <c r="A29" i="201"/>
  <c r="A30" i="201"/>
  <c r="A31" i="201"/>
  <c r="A32" i="201"/>
  <c r="A33" i="201"/>
  <c r="A34" i="201"/>
  <c r="A35" i="201"/>
  <c r="A36" i="201"/>
  <c r="A37" i="201"/>
  <c r="A38" i="201"/>
  <c r="A39" i="201"/>
  <c r="A40" i="201"/>
  <c r="A41" i="201"/>
  <c r="A42" i="201"/>
  <c r="A43" i="201"/>
  <c r="A44" i="201"/>
  <c r="A45" i="201"/>
  <c r="A46" i="201"/>
  <c r="A47" i="201"/>
  <c r="A48" i="201"/>
  <c r="A49" i="201"/>
  <c r="A50" i="201"/>
  <c r="A51" i="201"/>
  <c r="A52" i="201"/>
  <c r="A53" i="201"/>
  <c r="A54" i="201"/>
  <c r="A55" i="201"/>
  <c r="A56" i="201"/>
  <c r="A57" i="201"/>
  <c r="A58" i="201"/>
  <c r="A59" i="201"/>
  <c r="A60" i="201"/>
  <c r="A61" i="201"/>
  <c r="A62" i="201"/>
  <c r="A63" i="201"/>
  <c r="A64" i="201"/>
  <c r="A65" i="201"/>
  <c r="A66" i="201"/>
  <c r="A67" i="201"/>
  <c r="A68" i="201"/>
  <c r="A69" i="201"/>
  <c r="A70" i="201"/>
  <c r="A71" i="201"/>
  <c r="A72" i="201"/>
  <c r="A73" i="201"/>
  <c r="A74" i="201"/>
  <c r="A75" i="201"/>
  <c r="A76" i="201"/>
  <c r="A77" i="201"/>
  <c r="A78" i="201"/>
  <c r="A79" i="201"/>
  <c r="A80" i="201"/>
  <c r="A81" i="201"/>
  <c r="A82" i="201"/>
  <c r="A83" i="201"/>
  <c r="A84" i="201"/>
  <c r="A85" i="201"/>
  <c r="A86" i="201"/>
  <c r="A87" i="201"/>
  <c r="A88" i="201"/>
  <c r="A89" i="201"/>
  <c r="A90" i="201"/>
  <c r="A91" i="201"/>
  <c r="A92" i="201"/>
  <c r="A93" i="201"/>
  <c r="A94" i="201"/>
  <c r="A95" i="201"/>
  <c r="A96" i="201"/>
  <c r="A97" i="201"/>
  <c r="A98" i="201"/>
  <c r="A99" i="201"/>
  <c r="A100" i="201"/>
  <c r="A101" i="201"/>
  <c r="A102" i="201"/>
  <c r="A103" i="201"/>
  <c r="A104" i="201"/>
  <c r="A105" i="201"/>
  <c r="A106" i="201"/>
  <c r="A107" i="201"/>
  <c r="A108" i="201"/>
  <c r="A109" i="201"/>
  <c r="A110" i="201"/>
  <c r="A111" i="201"/>
  <c r="A112" i="201"/>
  <c r="A113" i="201"/>
  <c r="A114" i="201"/>
  <c r="A115" i="201"/>
  <c r="A116" i="201"/>
  <c r="A117" i="201"/>
  <c r="A118" i="201"/>
  <c r="A119" i="201"/>
  <c r="A120" i="201"/>
  <c r="A121" i="201"/>
  <c r="A122" i="201"/>
  <c r="A123" i="201"/>
  <c r="A124" i="201"/>
  <c r="A125" i="201"/>
  <c r="A126" i="201"/>
  <c r="A127" i="201"/>
  <c r="A128" i="201"/>
  <c r="A129" i="201"/>
  <c r="A130" i="201"/>
  <c r="A131" i="201"/>
  <c r="A132" i="201"/>
  <c r="A133" i="201"/>
  <c r="A134" i="201"/>
  <c r="A135" i="201"/>
  <c r="A136" i="201"/>
  <c r="A137" i="201"/>
  <c r="A138" i="201"/>
  <c r="A139" i="201"/>
  <c r="A140" i="201"/>
  <c r="A141" i="201"/>
  <c r="A142" i="201"/>
  <c r="A143" i="201"/>
  <c r="A144" i="201"/>
  <c r="A145" i="201"/>
  <c r="A146" i="201"/>
  <c r="A147" i="201"/>
  <c r="A148" i="201"/>
  <c r="A149" i="201"/>
  <c r="A150" i="201"/>
  <c r="A151" i="201"/>
  <c r="A152" i="201"/>
  <c r="A153" i="201"/>
  <c r="A154" i="201"/>
  <c r="A155" i="201"/>
  <c r="A156" i="201"/>
  <c r="A157" i="201"/>
  <c r="A158" i="201"/>
  <c r="A159" i="201"/>
  <c r="A160" i="201"/>
  <c r="A161" i="201"/>
  <c r="A162" i="201"/>
  <c r="A163" i="201"/>
  <c r="A164" i="201"/>
  <c r="A165" i="201"/>
  <c r="A166" i="201"/>
  <c r="A167" i="201"/>
  <c r="A168" i="201"/>
  <c r="A169" i="201"/>
  <c r="A170" i="201"/>
  <c r="A171" i="201"/>
  <c r="A172" i="201"/>
  <c r="A173" i="201"/>
  <c r="A174" i="201"/>
  <c r="A175" i="201"/>
  <c r="A176" i="201"/>
  <c r="A177" i="201"/>
  <c r="A178" i="201"/>
  <c r="A179" i="201"/>
  <c r="A180" i="201"/>
  <c r="A181" i="201"/>
  <c r="A182" i="201"/>
  <c r="A183" i="201"/>
  <c r="A184" i="201"/>
  <c r="A185" i="201"/>
  <c r="A186" i="201"/>
  <c r="A187" i="201"/>
  <c r="A188" i="201"/>
  <c r="A189" i="201"/>
  <c r="A190" i="201"/>
  <c r="A191" i="201"/>
  <c r="A192" i="201"/>
  <c r="A193" i="201"/>
  <c r="A194" i="201"/>
  <c r="A195" i="201"/>
  <c r="A196" i="201"/>
  <c r="A197" i="201"/>
  <c r="A198" i="201"/>
  <c r="A199" i="201"/>
  <c r="A200" i="201"/>
  <c r="A201" i="201"/>
  <c r="A202" i="201"/>
  <c r="A203" i="201"/>
  <c r="A204" i="201"/>
  <c r="A205" i="201"/>
  <c r="A206" i="201"/>
  <c r="A207" i="201"/>
  <c r="A208" i="201"/>
  <c r="A209" i="201"/>
  <c r="A210" i="201"/>
  <c r="A211" i="201"/>
  <c r="A212" i="201"/>
  <c r="A213" i="201"/>
  <c r="A214" i="201"/>
  <c r="A215" i="201"/>
  <c r="A216" i="201"/>
  <c r="A217" i="201"/>
  <c r="A218" i="201"/>
  <c r="A219" i="201"/>
  <c r="A220" i="201"/>
  <c r="A221" i="201"/>
  <c r="A222" i="201"/>
  <c r="A223" i="201"/>
  <c r="A224" i="201"/>
  <c r="A225" i="201"/>
  <c r="A226" i="201"/>
  <c r="A227" i="201"/>
  <c r="A228" i="201"/>
  <c r="A229" i="201"/>
  <c r="A230" i="201"/>
  <c r="A231" i="201"/>
  <c r="A232" i="201"/>
  <c r="A233" i="201"/>
  <c r="A234" i="201"/>
  <c r="A235" i="201"/>
  <c r="A236" i="201"/>
  <c r="A237" i="201"/>
  <c r="A238" i="201"/>
  <c r="A239" i="201"/>
  <c r="A240" i="201"/>
  <c r="A241" i="201"/>
  <c r="A242" i="201"/>
  <c r="A243" i="201"/>
  <c r="A244" i="201"/>
  <c r="A245" i="201"/>
  <c r="A246" i="201"/>
  <c r="A247" i="201"/>
  <c r="A248" i="201"/>
  <c r="A249" i="201"/>
  <c r="A250" i="201"/>
  <c r="A251" i="201"/>
  <c r="A252" i="201"/>
  <c r="A253" i="201"/>
  <c r="A254" i="201"/>
  <c r="A255" i="201"/>
  <c r="A256" i="201"/>
  <c r="A257" i="201"/>
  <c r="A258" i="201"/>
  <c r="A259" i="201"/>
  <c r="A260" i="201"/>
  <c r="A261" i="201"/>
  <c r="A262" i="201"/>
  <c r="A263" i="201"/>
  <c r="A264" i="201"/>
  <c r="A265" i="201"/>
  <c r="A266" i="201"/>
  <c r="A267" i="201"/>
  <c r="A268" i="201"/>
  <c r="A269" i="201"/>
  <c r="A270" i="201"/>
  <c r="A271" i="201"/>
  <c r="A272" i="201"/>
  <c r="A273" i="201"/>
  <c r="A274" i="201"/>
  <c r="A275" i="201"/>
  <c r="A276" i="201"/>
  <c r="A277" i="201"/>
  <c r="A278" i="201"/>
  <c r="A279" i="201"/>
  <c r="A280" i="201"/>
  <c r="A281" i="201"/>
  <c r="A282" i="201"/>
  <c r="A283" i="201"/>
  <c r="A284" i="201"/>
  <c r="A285" i="201"/>
  <c r="A286" i="201"/>
  <c r="A287" i="201"/>
  <c r="A288" i="201"/>
  <c r="A289" i="201"/>
  <c r="A290" i="201"/>
  <c r="A291" i="201"/>
  <c r="A292" i="201"/>
  <c r="A293" i="201"/>
  <c r="A294" i="201"/>
  <c r="A295" i="201"/>
  <c r="A296" i="201"/>
  <c r="A297" i="201"/>
  <c r="A298" i="201"/>
  <c r="A299" i="201"/>
  <c r="A300" i="201"/>
  <c r="A301" i="201"/>
  <c r="A302" i="201"/>
  <c r="A303" i="201"/>
  <c r="A304" i="201"/>
  <c r="A305" i="201"/>
  <c r="A306" i="201"/>
  <c r="A307" i="201"/>
  <c r="A308" i="201"/>
  <c r="A309" i="201"/>
  <c r="A310" i="201"/>
  <c r="A311" i="201"/>
  <c r="A312" i="201"/>
  <c r="A313" i="201"/>
  <c r="A314" i="201"/>
  <c r="A315" i="201"/>
  <c r="A316" i="201"/>
  <c r="A317" i="201"/>
  <c r="A318" i="201"/>
  <c r="A319" i="201"/>
  <c r="A320" i="201"/>
  <c r="A321" i="201"/>
  <c r="A322" i="201"/>
  <c r="A323" i="201"/>
  <c r="A324" i="201"/>
  <c r="A325" i="201"/>
  <c r="A326" i="201"/>
  <c r="A327" i="201"/>
  <c r="A328" i="201"/>
  <c r="A329" i="201"/>
  <c r="A330" i="201"/>
  <c r="A331" i="201"/>
  <c r="A332" i="201"/>
  <c r="A333" i="201"/>
  <c r="A334" i="201"/>
  <c r="A335" i="201"/>
  <c r="A336" i="201"/>
  <c r="A337" i="201"/>
  <c r="A338" i="201"/>
  <c r="A339" i="201"/>
  <c r="A340" i="201"/>
  <c r="A341" i="201"/>
  <c r="A342" i="201"/>
  <c r="A343" i="201"/>
  <c r="A344" i="201"/>
  <c r="A345" i="201"/>
  <c r="A346" i="201"/>
  <c r="A347" i="201"/>
  <c r="A348" i="201"/>
  <c r="A349" i="201"/>
  <c r="A350" i="201"/>
  <c r="A351" i="201"/>
  <c r="A352" i="201"/>
  <c r="A353" i="201"/>
  <c r="A354" i="201"/>
  <c r="A355" i="201"/>
  <c r="A356" i="201"/>
  <c r="A357" i="201"/>
  <c r="A358" i="201"/>
  <c r="A359" i="201"/>
  <c r="A360" i="201"/>
  <c r="A361" i="201"/>
  <c r="A362" i="201"/>
  <c r="A363" i="201"/>
  <c r="A364" i="201"/>
  <c r="A365" i="201"/>
  <c r="A366" i="201"/>
  <c r="A367" i="201"/>
  <c r="A368" i="201"/>
  <c r="A369" i="201"/>
  <c r="A370" i="201"/>
  <c r="A371" i="201"/>
  <c r="A372" i="201"/>
  <c r="A373" i="201"/>
  <c r="A374" i="201"/>
  <c r="A375" i="201"/>
  <c r="A376" i="201"/>
  <c r="A377" i="201"/>
  <c r="A378" i="201"/>
  <c r="A379" i="201"/>
  <c r="A380" i="201"/>
  <c r="A381" i="201"/>
  <c r="A382" i="201"/>
  <c r="A383" i="201"/>
  <c r="A384" i="201"/>
  <c r="A385" i="201"/>
  <c r="A386" i="201"/>
  <c r="A387" i="201"/>
  <c r="A388" i="201"/>
  <c r="A389" i="201"/>
  <c r="A390" i="201"/>
  <c r="A391" i="201"/>
  <c r="A392" i="201"/>
  <c r="A393" i="201"/>
  <c r="A394" i="201"/>
  <c r="A395" i="201"/>
  <c r="A396" i="201"/>
  <c r="A397" i="201"/>
  <c r="A398" i="201"/>
  <c r="A399" i="201"/>
  <c r="A400" i="201"/>
  <c r="A401" i="201"/>
  <c r="A402" i="201"/>
  <c r="A403" i="201"/>
  <c r="A404" i="201"/>
  <c r="A405" i="201"/>
  <c r="A406" i="201"/>
  <c r="A407" i="201"/>
  <c r="A408" i="201"/>
  <c r="A409" i="201"/>
  <c r="A410" i="201"/>
  <c r="A411" i="201"/>
  <c r="A412" i="201"/>
  <c r="A413" i="201"/>
  <c r="A414" i="201"/>
  <c r="A415" i="201"/>
  <c r="A416" i="201"/>
  <c r="A417" i="201"/>
  <c r="A418" i="201"/>
  <c r="A419" i="201"/>
  <c r="A420" i="201"/>
  <c r="A421" i="201"/>
  <c r="A422" i="201"/>
  <c r="A423" i="201"/>
  <c r="A424" i="201"/>
  <c r="A425" i="201"/>
  <c r="A426" i="201"/>
  <c r="A427" i="201"/>
  <c r="A428" i="201"/>
  <c r="A429" i="201"/>
  <c r="A430" i="201"/>
  <c r="A431" i="201"/>
  <c r="A432" i="201"/>
  <c r="A433" i="201"/>
  <c r="A434" i="201"/>
  <c r="A435" i="201"/>
  <c r="A436" i="201"/>
  <c r="A437" i="201"/>
  <c r="A438" i="201"/>
  <c r="A439" i="201"/>
  <c r="A440" i="201"/>
  <c r="A441" i="201"/>
  <c r="A442" i="201"/>
  <c r="A443" i="201"/>
  <c r="A444" i="201"/>
  <c r="A445" i="201"/>
  <c r="A446" i="201"/>
  <c r="A447" i="201"/>
  <c r="A448" i="201"/>
  <c r="A449" i="201"/>
  <c r="A450" i="201"/>
  <c r="A451" i="201"/>
  <c r="A452" i="201"/>
  <c r="A453" i="201"/>
  <c r="A454" i="201"/>
  <c r="A455" i="201"/>
  <c r="A456" i="201"/>
  <c r="A457" i="201"/>
  <c r="A458" i="201"/>
  <c r="A459" i="201"/>
  <c r="A460" i="201"/>
  <c r="A461" i="201"/>
  <c r="A462" i="201"/>
  <c r="A463" i="201"/>
  <c r="A464" i="201"/>
  <c r="A465" i="201"/>
  <c r="A466" i="201"/>
  <c r="A467" i="201"/>
  <c r="A468" i="201"/>
  <c r="A469" i="201"/>
  <c r="A470" i="201"/>
  <c r="A471" i="201"/>
  <c r="A472" i="201"/>
  <c r="A473" i="201"/>
  <c r="A474" i="201"/>
  <c r="A475" i="201"/>
  <c r="A476" i="201"/>
  <c r="A477" i="201"/>
  <c r="A478" i="201"/>
  <c r="A479" i="201"/>
  <c r="A480" i="201"/>
  <c r="A481" i="201"/>
  <c r="A482" i="201"/>
  <c r="A483" i="201"/>
  <c r="A484" i="201"/>
  <c r="A485" i="201"/>
  <c r="A486" i="201"/>
  <c r="A487" i="201"/>
  <c r="A488" i="201"/>
  <c r="A489" i="201"/>
  <c r="A490" i="201"/>
  <c r="A491" i="201"/>
  <c r="A492" i="201"/>
  <c r="A493" i="201"/>
  <c r="A494" i="201"/>
  <c r="A495" i="201"/>
  <c r="A496" i="201"/>
  <c r="A497" i="201"/>
  <c r="A498" i="201"/>
  <c r="A499" i="201"/>
  <c r="A500" i="201"/>
  <c r="A501" i="201"/>
  <c r="A502" i="201"/>
  <c r="A503" i="201"/>
  <c r="A504" i="201"/>
  <c r="A505" i="201"/>
  <c r="A506" i="201"/>
  <c r="A507" i="201"/>
  <c r="A508" i="201"/>
  <c r="A509" i="201"/>
  <c r="A510" i="201"/>
  <c r="A511" i="201"/>
  <c r="A512" i="201"/>
  <c r="A513" i="201"/>
  <c r="A514" i="201"/>
  <c r="A515" i="201"/>
  <c r="A516" i="201"/>
  <c r="A517" i="201"/>
  <c r="A518" i="201"/>
  <c r="A519" i="201"/>
  <c r="A520" i="201"/>
  <c r="A521" i="201"/>
  <c r="A522" i="201"/>
  <c r="A523" i="201"/>
  <c r="A524" i="201"/>
  <c r="A525" i="201"/>
  <c r="A526" i="201"/>
  <c r="A527" i="201"/>
  <c r="A528" i="201"/>
  <c r="A529" i="201"/>
  <c r="A530" i="201"/>
  <c r="A531" i="201"/>
  <c r="A532" i="201"/>
  <c r="A533" i="201"/>
  <c r="A534" i="201"/>
  <c r="A535" i="201"/>
  <c r="A536" i="201"/>
  <c r="A537" i="201"/>
  <c r="A538" i="201"/>
  <c r="A539" i="201"/>
  <c r="A540" i="201"/>
  <c r="A541" i="201"/>
  <c r="A542" i="201"/>
  <c r="A543" i="201"/>
  <c r="A544" i="201"/>
  <c r="A545" i="201"/>
  <c r="A546" i="201"/>
  <c r="A547" i="201"/>
  <c r="A548" i="201"/>
  <c r="A549" i="201"/>
  <c r="A550" i="201"/>
  <c r="A551" i="201"/>
  <c r="A552" i="201"/>
  <c r="A553" i="201"/>
  <c r="A554" i="201"/>
  <c r="A555" i="201"/>
  <c r="A556" i="201"/>
  <c r="A557" i="201"/>
  <c r="A558" i="201"/>
  <c r="A559" i="201"/>
  <c r="A560" i="201"/>
  <c r="A561" i="201"/>
  <c r="A562" i="201"/>
  <c r="A563" i="201"/>
  <c r="A564" i="201"/>
  <c r="A565" i="201"/>
  <c r="A566" i="201"/>
  <c r="A567" i="201"/>
  <c r="A568" i="201"/>
  <c r="A569" i="201"/>
  <c r="A570" i="201"/>
  <c r="A571" i="201"/>
  <c r="A572" i="201"/>
  <c r="A573" i="201"/>
  <c r="A574" i="201"/>
  <c r="A575" i="201"/>
  <c r="A576" i="201"/>
  <c r="A577" i="201"/>
  <c r="A578" i="201"/>
  <c r="A579" i="201"/>
  <c r="A580" i="201"/>
  <c r="A581" i="201"/>
  <c r="A582" i="201"/>
  <c r="A583" i="201"/>
  <c r="A584" i="201"/>
  <c r="A585" i="201"/>
  <c r="A586" i="201"/>
  <c r="A587" i="201"/>
  <c r="A588" i="201"/>
  <c r="A589" i="201"/>
  <c r="A590" i="201"/>
  <c r="A591" i="201"/>
  <c r="A592" i="201"/>
  <c r="A593" i="201"/>
  <c r="A594" i="201"/>
  <c r="A595" i="201"/>
  <c r="A596" i="201"/>
  <c r="A597" i="201"/>
  <c r="A598" i="201"/>
  <c r="A599" i="201"/>
  <c r="A600" i="201"/>
  <c r="A601" i="201"/>
  <c r="A602" i="201"/>
  <c r="A603" i="201"/>
  <c r="A604" i="201"/>
  <c r="A605" i="201"/>
  <c r="A606" i="201"/>
  <c r="A607" i="201"/>
  <c r="A608" i="201"/>
  <c r="A609" i="201"/>
  <c r="A610" i="201"/>
  <c r="A611" i="201"/>
  <c r="A612" i="201"/>
  <c r="A613" i="201"/>
  <c r="A614" i="201"/>
  <c r="A615" i="201"/>
  <c r="A616" i="201"/>
  <c r="A617" i="201"/>
  <c r="A618" i="201"/>
  <c r="A619" i="201"/>
  <c r="A620" i="201"/>
  <c r="A621" i="201"/>
  <c r="A622" i="201"/>
  <c r="A623" i="201"/>
  <c r="A624" i="201"/>
  <c r="A625" i="201"/>
  <c r="A626" i="201"/>
  <c r="A627" i="201"/>
  <c r="A628" i="201"/>
  <c r="A629" i="201"/>
  <c r="A630" i="201"/>
  <c r="A631" i="201"/>
  <c r="A632" i="201"/>
  <c r="A633" i="201"/>
  <c r="A634" i="201"/>
  <c r="A635" i="201"/>
  <c r="A636" i="201"/>
  <c r="A637" i="201"/>
  <c r="A638" i="201"/>
  <c r="A639" i="201"/>
  <c r="A640" i="201"/>
  <c r="A641" i="201"/>
  <c r="A642" i="201"/>
  <c r="A643" i="201"/>
  <c r="A644" i="201"/>
  <c r="A645" i="201"/>
  <c r="A646" i="201"/>
  <c r="A647" i="201"/>
  <c r="A648" i="201"/>
  <c r="A649" i="201"/>
  <c r="A650" i="201"/>
  <c r="A651" i="201"/>
  <c r="A652" i="201"/>
  <c r="A653" i="201"/>
  <c r="A654" i="201"/>
  <c r="A655" i="201"/>
  <c r="A656" i="201"/>
  <c r="A657" i="201"/>
  <c r="A658" i="201"/>
  <c r="A659" i="201"/>
  <c r="A660" i="201"/>
  <c r="A661" i="201"/>
  <c r="A662" i="201"/>
  <c r="A663" i="201"/>
  <c r="A664" i="201"/>
  <c r="A665" i="201"/>
  <c r="A666" i="201"/>
  <c r="A667" i="201"/>
  <c r="A668" i="201"/>
  <c r="A669" i="201"/>
  <c r="A670" i="201"/>
  <c r="A671" i="201"/>
  <c r="A672" i="201"/>
  <c r="A673" i="201"/>
  <c r="A674" i="201"/>
  <c r="A675" i="201"/>
  <c r="A676" i="201"/>
  <c r="A677" i="201"/>
  <c r="A678" i="201"/>
  <c r="A679" i="201"/>
  <c r="A680" i="201"/>
  <c r="A681" i="201"/>
  <c r="A682" i="201"/>
  <c r="A683" i="201"/>
  <c r="A684" i="201"/>
  <c r="A685" i="201"/>
  <c r="A686" i="201"/>
  <c r="A687" i="201"/>
  <c r="A688" i="201"/>
  <c r="A689" i="201"/>
  <c r="A690" i="201"/>
  <c r="A691" i="201"/>
  <c r="A692" i="201"/>
  <c r="A693" i="201"/>
  <c r="A694" i="201"/>
  <c r="A695" i="201"/>
  <c r="A696" i="201"/>
  <c r="A697" i="201"/>
  <c r="A698" i="201"/>
  <c r="A699" i="201"/>
  <c r="A700" i="201"/>
  <c r="A701" i="201"/>
  <c r="A702" i="201"/>
  <c r="A703" i="201"/>
  <c r="A704" i="201"/>
  <c r="A705" i="201"/>
  <c r="A706" i="201"/>
  <c r="A707" i="201"/>
  <c r="A708" i="201"/>
  <c r="A709" i="201"/>
  <c r="A710" i="201"/>
  <c r="A711" i="201"/>
  <c r="A712" i="201"/>
  <c r="A713" i="201"/>
  <c r="A714" i="201"/>
  <c r="A715" i="201"/>
  <c r="A716" i="201"/>
  <c r="A717" i="201"/>
  <c r="A718" i="201"/>
  <c r="A719" i="201"/>
  <c r="A720" i="201"/>
  <c r="A721" i="201"/>
  <c r="A722" i="201"/>
  <c r="A723" i="201"/>
  <c r="A724" i="201"/>
  <c r="A725" i="201"/>
  <c r="A726" i="201"/>
  <c r="A727" i="201"/>
  <c r="A728" i="201"/>
  <c r="A729" i="201"/>
  <c r="A730" i="201"/>
  <c r="A731" i="201"/>
  <c r="A732" i="201"/>
  <c r="A733" i="201"/>
  <c r="A734" i="201"/>
  <c r="A735" i="201"/>
  <c r="A736" i="201"/>
  <c r="A737" i="201"/>
  <c r="A738" i="201"/>
  <c r="A739" i="201"/>
  <c r="A740" i="201"/>
  <c r="A741" i="201"/>
  <c r="A742" i="201"/>
  <c r="A743" i="201"/>
  <c r="A744" i="201"/>
  <c r="A745" i="201"/>
  <c r="A746" i="201"/>
  <c r="A747" i="201"/>
  <c r="A748" i="201"/>
  <c r="A749" i="201"/>
  <c r="A750" i="201"/>
  <c r="A751" i="201"/>
  <c r="A752" i="201"/>
  <c r="A753" i="201"/>
  <c r="A754" i="201"/>
  <c r="A755" i="201"/>
  <c r="A756" i="201"/>
  <c r="A757" i="201"/>
  <c r="A758" i="201"/>
  <c r="A759" i="201"/>
  <c r="A760" i="201"/>
  <c r="A761" i="201"/>
  <c r="A762" i="201"/>
  <c r="A763" i="201"/>
  <c r="A764" i="201"/>
  <c r="A765" i="201"/>
  <c r="A766" i="201"/>
  <c r="A767" i="201"/>
  <c r="A768" i="201"/>
  <c r="A769" i="201"/>
  <c r="A770" i="201"/>
  <c r="A771" i="201"/>
  <c r="A772" i="201"/>
  <c r="A773" i="201"/>
  <c r="A774" i="201"/>
  <c r="A775" i="201"/>
  <c r="A776" i="201"/>
  <c r="A777" i="201"/>
  <c r="A778" i="201"/>
  <c r="A779" i="201"/>
  <c r="A780" i="201"/>
  <c r="A781" i="201"/>
  <c r="A782" i="201"/>
  <c r="A783" i="201"/>
  <c r="A784" i="201"/>
  <c r="A785" i="201"/>
  <c r="A786" i="201"/>
  <c r="A787" i="201"/>
  <c r="A788" i="201"/>
  <c r="A789" i="201"/>
  <c r="A790" i="201"/>
  <c r="A791" i="201"/>
  <c r="A792" i="201"/>
  <c r="A793" i="201"/>
  <c r="A794" i="201"/>
  <c r="A795" i="201"/>
  <c r="A796" i="201"/>
  <c r="A797" i="201"/>
  <c r="A798" i="201"/>
  <c r="A799" i="201"/>
  <c r="A800" i="201"/>
  <c r="A801" i="201"/>
  <c r="A802" i="201"/>
  <c r="A803" i="201"/>
  <c r="A804" i="201"/>
  <c r="A805" i="201"/>
  <c r="A806" i="201"/>
  <c r="A807" i="201"/>
  <c r="A808" i="201"/>
  <c r="A809" i="201"/>
  <c r="A810" i="201"/>
  <c r="A811" i="201"/>
  <c r="A812" i="201"/>
  <c r="A813" i="201"/>
  <c r="A814" i="201"/>
  <c r="A815" i="201"/>
  <c r="A816" i="201"/>
  <c r="A817" i="201"/>
  <c r="A818" i="201"/>
  <c r="A819" i="201"/>
  <c r="A820" i="201"/>
  <c r="A821" i="201"/>
  <c r="A822" i="201"/>
  <c r="A823" i="201"/>
  <c r="A824" i="201"/>
  <c r="A825" i="201"/>
  <c r="A826" i="201"/>
  <c r="A827" i="201"/>
  <c r="A828" i="201"/>
  <c r="A829" i="201"/>
  <c r="A830" i="201"/>
  <c r="A831" i="201"/>
  <c r="A832" i="201"/>
  <c r="A833" i="201"/>
  <c r="A834" i="201"/>
  <c r="A835" i="201"/>
  <c r="A836" i="201"/>
  <c r="A837" i="201"/>
  <c r="A838" i="201"/>
  <c r="A839" i="201"/>
  <c r="A840" i="201"/>
  <c r="A841" i="201"/>
  <c r="A842" i="201"/>
  <c r="A843" i="201"/>
  <c r="A844" i="201"/>
  <c r="A845" i="201"/>
  <c r="A846" i="201"/>
  <c r="A847" i="201"/>
  <c r="A848" i="201"/>
  <c r="A849" i="201"/>
  <c r="A850" i="201"/>
  <c r="A851" i="201"/>
  <c r="A852" i="201"/>
  <c r="A853" i="201"/>
  <c r="A854" i="201"/>
  <c r="A855" i="201"/>
  <c r="A856" i="201"/>
  <c r="A857" i="201"/>
  <c r="A858" i="201"/>
  <c r="A859" i="201"/>
  <c r="A860" i="201"/>
  <c r="A861" i="201"/>
  <c r="A862" i="201"/>
  <c r="A863" i="201"/>
  <c r="A864" i="201"/>
  <c r="A865" i="201"/>
  <c r="A866" i="201"/>
  <c r="A867" i="201"/>
  <c r="A868" i="201"/>
  <c r="A869" i="201"/>
  <c r="A870" i="201"/>
  <c r="A871" i="201"/>
  <c r="A872" i="201"/>
  <c r="A873" i="201"/>
  <c r="A874" i="201"/>
  <c r="A875" i="201"/>
  <c r="A876" i="201"/>
  <c r="A877" i="201"/>
  <c r="A878" i="201"/>
  <c r="A879" i="201"/>
  <c r="A880" i="201"/>
  <c r="A881" i="201"/>
  <c r="A882" i="201"/>
  <c r="A883" i="201"/>
  <c r="A884" i="201"/>
  <c r="A885" i="201"/>
  <c r="A886" i="201"/>
  <c r="A887" i="201"/>
  <c r="A888" i="201"/>
  <c r="A889" i="201"/>
  <c r="A890" i="201"/>
  <c r="A891" i="201"/>
  <c r="A892" i="201"/>
  <c r="A893" i="201"/>
  <c r="A894" i="201"/>
  <c r="A895" i="201"/>
  <c r="A896" i="201"/>
  <c r="A897" i="201"/>
  <c r="A898" i="201"/>
  <c r="A899" i="201"/>
  <c r="A900" i="201"/>
  <c r="A901" i="201"/>
  <c r="A902" i="201"/>
  <c r="A903" i="201"/>
  <c r="A904" i="201"/>
  <c r="A905" i="201"/>
  <c r="A906" i="201"/>
  <c r="A907" i="201"/>
  <c r="A908" i="201"/>
  <c r="A909" i="201"/>
  <c r="A910" i="201"/>
  <c r="A911" i="201"/>
  <c r="A912" i="201"/>
  <c r="A913" i="201"/>
  <c r="A914" i="201"/>
  <c r="A915" i="201"/>
  <c r="A916" i="201"/>
  <c r="A917" i="201"/>
  <c r="A918" i="201"/>
  <c r="A919" i="201"/>
  <c r="A920" i="201"/>
  <c r="A921" i="201"/>
  <c r="A922" i="201"/>
  <c r="A923" i="201"/>
  <c r="A924" i="201"/>
  <c r="A925" i="201"/>
  <c r="A926" i="201"/>
  <c r="A927" i="201"/>
  <c r="A928" i="201"/>
  <c r="A929" i="201"/>
  <c r="A930" i="201"/>
  <c r="A931" i="201"/>
  <c r="A932" i="201"/>
  <c r="A933" i="201"/>
  <c r="A934" i="201"/>
  <c r="A935" i="201"/>
  <c r="A936" i="201"/>
  <c r="A937" i="201"/>
  <c r="A938" i="201"/>
  <c r="A939" i="201"/>
  <c r="A940" i="201"/>
  <c r="A941" i="201"/>
  <c r="A942" i="201"/>
  <c r="A943" i="201"/>
  <c r="A944" i="201"/>
  <c r="A945" i="201"/>
  <c r="A946" i="201"/>
  <c r="A947" i="201"/>
  <c r="A948" i="201"/>
  <c r="A949" i="201"/>
  <c r="A950" i="201"/>
  <c r="A951" i="201"/>
  <c r="A952" i="201"/>
  <c r="A953" i="201"/>
  <c r="A954" i="201"/>
  <c r="A955" i="201"/>
  <c r="A956" i="201"/>
  <c r="A957" i="201"/>
  <c r="A958" i="201"/>
  <c r="A959" i="201"/>
  <c r="A960" i="201"/>
  <c r="A961" i="201"/>
  <c r="A962" i="201"/>
  <c r="A963" i="201"/>
  <c r="A964" i="201"/>
  <c r="A965" i="201"/>
  <c r="A966" i="201"/>
  <c r="A967" i="201"/>
  <c r="A968" i="201"/>
  <c r="A969" i="201"/>
  <c r="A970" i="201"/>
  <c r="A971" i="201"/>
  <c r="A972" i="201"/>
  <c r="A973" i="201"/>
  <c r="A974" i="201"/>
  <c r="A975" i="201"/>
  <c r="A976" i="201"/>
  <c r="A977" i="201"/>
  <c r="A978" i="201"/>
  <c r="A979" i="201"/>
  <c r="A980" i="201"/>
  <c r="A981" i="201"/>
  <c r="A982" i="201"/>
  <c r="A983" i="201"/>
  <c r="A984" i="201"/>
  <c r="A985" i="201"/>
  <c r="A986" i="201"/>
  <c r="A987" i="201"/>
  <c r="A988" i="201"/>
  <c r="A989" i="201"/>
  <c r="A990" i="201"/>
  <c r="A991" i="201"/>
  <c r="A992" i="201"/>
  <c r="A993" i="201"/>
  <c r="A994" i="201"/>
  <c r="A995" i="201"/>
  <c r="A996" i="201"/>
  <c r="A997" i="201"/>
  <c r="A998" i="201"/>
  <c r="A999" i="201"/>
  <c r="A1000" i="201"/>
  <c r="A1001" i="201"/>
  <c r="A1002" i="201"/>
  <c r="A1003" i="201"/>
  <c r="A1004" i="201"/>
  <c r="A1005" i="201"/>
  <c r="A1006" i="201"/>
  <c r="A1007" i="201"/>
  <c r="A1008" i="201"/>
  <c r="A1009" i="201"/>
  <c r="A1010" i="201"/>
  <c r="A1011" i="201"/>
  <c r="A1012" i="201"/>
  <c r="A1013" i="201"/>
  <c r="A1014" i="201"/>
  <c r="A1015" i="201"/>
  <c r="A1016" i="201"/>
  <c r="A1017" i="201"/>
  <c r="A3" i="201"/>
  <c r="A18" i="201" s="1"/>
  <c r="V26" i="194" l="1"/>
  <c r="T24" i="194"/>
  <c r="A19" i="201"/>
  <c r="I10" i="201"/>
  <c r="F10" i="200"/>
  <c r="A1017" i="200"/>
  <c r="A1016" i="200"/>
  <c r="A1015" i="200"/>
  <c r="A1014" i="200"/>
  <c r="A1013" i="200"/>
  <c r="A1012" i="200"/>
  <c r="A1011" i="200"/>
  <c r="A1010" i="200"/>
  <c r="A1009" i="200"/>
  <c r="A1008" i="200"/>
  <c r="A1007" i="200"/>
  <c r="A1006" i="200"/>
  <c r="A1005" i="200"/>
  <c r="A1004" i="200"/>
  <c r="A1003" i="200"/>
  <c r="A1002" i="200"/>
  <c r="A1001" i="200"/>
  <c r="A1000" i="200"/>
  <c r="A999" i="200"/>
  <c r="A998" i="200"/>
  <c r="A997" i="200"/>
  <c r="A996" i="200"/>
  <c r="A995" i="200"/>
  <c r="A994" i="200"/>
  <c r="A993" i="200"/>
  <c r="A992" i="200"/>
  <c r="A991" i="200"/>
  <c r="A990" i="200"/>
  <c r="A989" i="200"/>
  <c r="A988" i="200"/>
  <c r="A987" i="200"/>
  <c r="A986" i="200"/>
  <c r="A985" i="200"/>
  <c r="A984" i="200"/>
  <c r="A983" i="200"/>
  <c r="A982" i="200"/>
  <c r="A981" i="200"/>
  <c r="A980" i="200"/>
  <c r="A979" i="200"/>
  <c r="A978" i="200"/>
  <c r="A977" i="200"/>
  <c r="A976" i="200"/>
  <c r="A975" i="200"/>
  <c r="A974" i="200"/>
  <c r="A973" i="200"/>
  <c r="A972" i="200"/>
  <c r="A971" i="200"/>
  <c r="A970" i="200"/>
  <c r="A969" i="200"/>
  <c r="A968" i="200"/>
  <c r="A967" i="200"/>
  <c r="A966" i="200"/>
  <c r="A965" i="200"/>
  <c r="A964" i="200"/>
  <c r="A963" i="200"/>
  <c r="A962" i="200"/>
  <c r="A961" i="200"/>
  <c r="A960" i="200"/>
  <c r="A959" i="200"/>
  <c r="A958" i="200"/>
  <c r="A957" i="200"/>
  <c r="A956" i="200"/>
  <c r="A955" i="200"/>
  <c r="A954" i="200"/>
  <c r="A953" i="200"/>
  <c r="A952" i="200"/>
  <c r="A951" i="200"/>
  <c r="A950" i="200"/>
  <c r="A949" i="200"/>
  <c r="A948" i="200"/>
  <c r="A947" i="200"/>
  <c r="A946" i="200"/>
  <c r="A945" i="200"/>
  <c r="A944" i="200"/>
  <c r="A943" i="200"/>
  <c r="A942" i="200"/>
  <c r="A941" i="200"/>
  <c r="A940" i="200"/>
  <c r="A939" i="200"/>
  <c r="A938" i="200"/>
  <c r="A937" i="200"/>
  <c r="A936" i="200"/>
  <c r="A935" i="200"/>
  <c r="A934" i="200"/>
  <c r="A933" i="200"/>
  <c r="A932" i="200"/>
  <c r="A931" i="200"/>
  <c r="A930" i="200"/>
  <c r="A929" i="200"/>
  <c r="A928" i="200"/>
  <c r="A927" i="200"/>
  <c r="A926" i="200"/>
  <c r="A925" i="200"/>
  <c r="A924" i="200"/>
  <c r="A923" i="200"/>
  <c r="A922" i="200"/>
  <c r="A921" i="200"/>
  <c r="A920" i="200"/>
  <c r="A919" i="200"/>
  <c r="A918" i="200"/>
  <c r="A917" i="200"/>
  <c r="A916" i="200"/>
  <c r="A915" i="200"/>
  <c r="A914" i="200"/>
  <c r="A913" i="200"/>
  <c r="A912" i="200"/>
  <c r="A911" i="200"/>
  <c r="A910" i="200"/>
  <c r="A909" i="200"/>
  <c r="A908" i="200"/>
  <c r="A907" i="200"/>
  <c r="A906" i="200"/>
  <c r="A905" i="200"/>
  <c r="A904" i="200"/>
  <c r="A903" i="200"/>
  <c r="A902" i="200"/>
  <c r="A901" i="200"/>
  <c r="A900" i="200"/>
  <c r="A899" i="200"/>
  <c r="A898" i="200"/>
  <c r="A897" i="200"/>
  <c r="A896" i="200"/>
  <c r="A895" i="200"/>
  <c r="A894" i="200"/>
  <c r="A893" i="200"/>
  <c r="A892" i="200"/>
  <c r="A891" i="200"/>
  <c r="A890" i="200"/>
  <c r="A889" i="200"/>
  <c r="A888" i="200"/>
  <c r="A887" i="200"/>
  <c r="A886" i="200"/>
  <c r="A885" i="200"/>
  <c r="A884" i="200"/>
  <c r="A883" i="200"/>
  <c r="A882" i="200"/>
  <c r="A881" i="200"/>
  <c r="A880" i="200"/>
  <c r="A879" i="200"/>
  <c r="A878" i="200"/>
  <c r="A877" i="200"/>
  <c r="A876" i="200"/>
  <c r="A875" i="200"/>
  <c r="A874" i="200"/>
  <c r="A873" i="200"/>
  <c r="A872" i="200"/>
  <c r="A871" i="200"/>
  <c r="A870" i="200"/>
  <c r="A869" i="200"/>
  <c r="A868" i="200"/>
  <c r="A867" i="200"/>
  <c r="A866" i="200"/>
  <c r="A865" i="200"/>
  <c r="A864" i="200"/>
  <c r="A863" i="200"/>
  <c r="A862" i="200"/>
  <c r="A861" i="200"/>
  <c r="A860" i="200"/>
  <c r="A859" i="200"/>
  <c r="A858" i="200"/>
  <c r="A857" i="200"/>
  <c r="A856" i="200"/>
  <c r="A855" i="200"/>
  <c r="A854" i="200"/>
  <c r="A853" i="200"/>
  <c r="A852" i="200"/>
  <c r="A851" i="200"/>
  <c r="A850" i="200"/>
  <c r="A849" i="200"/>
  <c r="A848" i="200"/>
  <c r="A847" i="200"/>
  <c r="A846" i="200"/>
  <c r="A845" i="200"/>
  <c r="A844" i="200"/>
  <c r="A843" i="200"/>
  <c r="A842" i="200"/>
  <c r="A841" i="200"/>
  <c r="A840" i="200"/>
  <c r="A839" i="200"/>
  <c r="A838" i="200"/>
  <c r="A837" i="200"/>
  <c r="A836" i="200"/>
  <c r="A835" i="200"/>
  <c r="A834" i="200"/>
  <c r="A833" i="200"/>
  <c r="A832" i="200"/>
  <c r="A831" i="200"/>
  <c r="A830" i="200"/>
  <c r="A829" i="200"/>
  <c r="A828" i="200"/>
  <c r="A827" i="200"/>
  <c r="A826" i="200"/>
  <c r="A825" i="200"/>
  <c r="A824" i="200"/>
  <c r="A823" i="200"/>
  <c r="A822" i="200"/>
  <c r="A821" i="200"/>
  <c r="A820" i="200"/>
  <c r="A819" i="200"/>
  <c r="A818" i="200"/>
  <c r="A817" i="200"/>
  <c r="A816" i="200"/>
  <c r="A815" i="200"/>
  <c r="A814" i="200"/>
  <c r="A813" i="200"/>
  <c r="A812" i="200"/>
  <c r="A811" i="200"/>
  <c r="A810" i="200"/>
  <c r="A809" i="200"/>
  <c r="A808" i="200"/>
  <c r="A807" i="200"/>
  <c r="A806" i="200"/>
  <c r="A805" i="200"/>
  <c r="A804" i="200"/>
  <c r="A803" i="200"/>
  <c r="A802" i="200"/>
  <c r="A801" i="200"/>
  <c r="A800" i="200"/>
  <c r="A799" i="200"/>
  <c r="A798" i="200"/>
  <c r="A797" i="200"/>
  <c r="A796" i="200"/>
  <c r="A795" i="200"/>
  <c r="A794" i="200"/>
  <c r="A793" i="200"/>
  <c r="A792" i="200"/>
  <c r="A791" i="200"/>
  <c r="A790" i="200"/>
  <c r="A789" i="200"/>
  <c r="A788" i="200"/>
  <c r="A787" i="200"/>
  <c r="A786" i="200"/>
  <c r="A785" i="200"/>
  <c r="A784" i="200"/>
  <c r="A783" i="200"/>
  <c r="A782" i="200"/>
  <c r="A781" i="200"/>
  <c r="A780" i="200"/>
  <c r="A779" i="200"/>
  <c r="A778" i="200"/>
  <c r="A777" i="200"/>
  <c r="A776" i="200"/>
  <c r="A775" i="200"/>
  <c r="A774" i="200"/>
  <c r="A773" i="200"/>
  <c r="A772" i="200"/>
  <c r="A771" i="200"/>
  <c r="A770" i="200"/>
  <c r="A769" i="200"/>
  <c r="A768" i="200"/>
  <c r="A767" i="200"/>
  <c r="A766" i="200"/>
  <c r="A765" i="200"/>
  <c r="A764" i="200"/>
  <c r="A763" i="200"/>
  <c r="A762" i="200"/>
  <c r="A761" i="200"/>
  <c r="A760" i="200"/>
  <c r="A759" i="200"/>
  <c r="A758" i="200"/>
  <c r="A757" i="200"/>
  <c r="A756" i="200"/>
  <c r="A755" i="200"/>
  <c r="A754" i="200"/>
  <c r="A753" i="200"/>
  <c r="A752" i="200"/>
  <c r="A751" i="200"/>
  <c r="A750" i="200"/>
  <c r="A749" i="200"/>
  <c r="A748" i="200"/>
  <c r="A747" i="200"/>
  <c r="A746" i="200"/>
  <c r="A745" i="200"/>
  <c r="A744" i="200"/>
  <c r="A743" i="200"/>
  <c r="A742" i="200"/>
  <c r="A741" i="200"/>
  <c r="A740" i="200"/>
  <c r="A739" i="200"/>
  <c r="A738" i="200"/>
  <c r="A737" i="200"/>
  <c r="A736" i="200"/>
  <c r="A735" i="200"/>
  <c r="A734" i="200"/>
  <c r="A733" i="200"/>
  <c r="A732" i="200"/>
  <c r="A731" i="200"/>
  <c r="A730" i="200"/>
  <c r="A729" i="200"/>
  <c r="A728" i="200"/>
  <c r="A727" i="200"/>
  <c r="A726" i="200"/>
  <c r="A725" i="200"/>
  <c r="A724" i="200"/>
  <c r="A723" i="200"/>
  <c r="A722" i="200"/>
  <c r="A721" i="200"/>
  <c r="A720" i="200"/>
  <c r="A719" i="200"/>
  <c r="A718" i="200"/>
  <c r="A717" i="200"/>
  <c r="A716" i="200"/>
  <c r="A715" i="200"/>
  <c r="A714" i="200"/>
  <c r="A713" i="200"/>
  <c r="A712" i="200"/>
  <c r="A711" i="200"/>
  <c r="A710" i="200"/>
  <c r="A709" i="200"/>
  <c r="A708" i="200"/>
  <c r="A707" i="200"/>
  <c r="A706" i="200"/>
  <c r="A705" i="200"/>
  <c r="A704" i="200"/>
  <c r="A703" i="200"/>
  <c r="A702" i="200"/>
  <c r="A701" i="200"/>
  <c r="A700" i="200"/>
  <c r="A699" i="200"/>
  <c r="A698" i="200"/>
  <c r="A697" i="200"/>
  <c r="A696" i="200"/>
  <c r="A695" i="200"/>
  <c r="A694" i="200"/>
  <c r="A693" i="200"/>
  <c r="A692" i="200"/>
  <c r="A691" i="200"/>
  <c r="A690" i="200"/>
  <c r="A689" i="200"/>
  <c r="A688" i="200"/>
  <c r="A687" i="200"/>
  <c r="A686" i="200"/>
  <c r="A685" i="200"/>
  <c r="A684" i="200"/>
  <c r="A683" i="200"/>
  <c r="A682" i="200"/>
  <c r="A681" i="200"/>
  <c r="A680" i="200"/>
  <c r="A679" i="200"/>
  <c r="A678" i="200"/>
  <c r="A677" i="200"/>
  <c r="A676" i="200"/>
  <c r="A675" i="200"/>
  <c r="A674" i="200"/>
  <c r="A673" i="200"/>
  <c r="A672" i="200"/>
  <c r="A671" i="200"/>
  <c r="A670" i="200"/>
  <c r="A669" i="200"/>
  <c r="A668" i="200"/>
  <c r="A667" i="200"/>
  <c r="A666" i="200"/>
  <c r="A665" i="200"/>
  <c r="A664" i="200"/>
  <c r="A663" i="200"/>
  <c r="A662" i="200"/>
  <c r="A661" i="200"/>
  <c r="A660" i="200"/>
  <c r="A659" i="200"/>
  <c r="A658" i="200"/>
  <c r="A657" i="200"/>
  <c r="A656" i="200"/>
  <c r="A655" i="200"/>
  <c r="A654" i="200"/>
  <c r="A653" i="200"/>
  <c r="A652" i="200"/>
  <c r="A651" i="200"/>
  <c r="A650" i="200"/>
  <c r="A649" i="200"/>
  <c r="A648" i="200"/>
  <c r="A647" i="200"/>
  <c r="A646" i="200"/>
  <c r="A645" i="200"/>
  <c r="A644" i="200"/>
  <c r="A643" i="200"/>
  <c r="A642" i="200"/>
  <c r="A641" i="200"/>
  <c r="A640" i="200"/>
  <c r="A639" i="200"/>
  <c r="A638" i="200"/>
  <c r="A637" i="200"/>
  <c r="A636" i="200"/>
  <c r="A635" i="200"/>
  <c r="A634" i="200"/>
  <c r="A633" i="200"/>
  <c r="A632" i="200"/>
  <c r="A631" i="200"/>
  <c r="A630" i="200"/>
  <c r="A629" i="200"/>
  <c r="A628" i="200"/>
  <c r="A627" i="200"/>
  <c r="A626" i="200"/>
  <c r="A625" i="200"/>
  <c r="A624" i="200"/>
  <c r="A623" i="200"/>
  <c r="A622" i="200"/>
  <c r="A621" i="200"/>
  <c r="A620" i="200"/>
  <c r="A619" i="200"/>
  <c r="A618" i="200"/>
  <c r="A617" i="200"/>
  <c r="A616" i="200"/>
  <c r="A615" i="200"/>
  <c r="A614" i="200"/>
  <c r="A613" i="200"/>
  <c r="A612" i="200"/>
  <c r="A611" i="200"/>
  <c r="A610" i="200"/>
  <c r="A609" i="200"/>
  <c r="A608" i="200"/>
  <c r="A607" i="200"/>
  <c r="A606" i="200"/>
  <c r="A605" i="200"/>
  <c r="A604" i="200"/>
  <c r="A603" i="200"/>
  <c r="A602" i="200"/>
  <c r="A601" i="200"/>
  <c r="A600" i="200"/>
  <c r="A599" i="200"/>
  <c r="A598" i="200"/>
  <c r="A597" i="200"/>
  <c r="A596" i="200"/>
  <c r="A595" i="200"/>
  <c r="A594" i="200"/>
  <c r="A593" i="200"/>
  <c r="A592" i="200"/>
  <c r="A591" i="200"/>
  <c r="A590" i="200"/>
  <c r="A589" i="200"/>
  <c r="A588" i="200"/>
  <c r="A587" i="200"/>
  <c r="A586" i="200"/>
  <c r="A585" i="200"/>
  <c r="A584" i="200"/>
  <c r="A583" i="200"/>
  <c r="A582" i="200"/>
  <c r="A581" i="200"/>
  <c r="A580" i="200"/>
  <c r="A579" i="200"/>
  <c r="A578" i="200"/>
  <c r="A577" i="200"/>
  <c r="A576" i="200"/>
  <c r="A575" i="200"/>
  <c r="A574" i="200"/>
  <c r="A573" i="200"/>
  <c r="A572" i="200"/>
  <c r="A571" i="200"/>
  <c r="A570" i="200"/>
  <c r="A569" i="200"/>
  <c r="A568" i="200"/>
  <c r="A567" i="200"/>
  <c r="A566" i="200"/>
  <c r="A565" i="200"/>
  <c r="A564" i="200"/>
  <c r="A563" i="200"/>
  <c r="A562" i="200"/>
  <c r="A561" i="200"/>
  <c r="A560" i="200"/>
  <c r="A559" i="200"/>
  <c r="A558" i="200"/>
  <c r="A557" i="200"/>
  <c r="A556" i="200"/>
  <c r="A555" i="200"/>
  <c r="A554" i="200"/>
  <c r="A553" i="200"/>
  <c r="A552" i="200"/>
  <c r="A551" i="200"/>
  <c r="A550" i="200"/>
  <c r="A549" i="200"/>
  <c r="A548" i="200"/>
  <c r="A547" i="200"/>
  <c r="A546" i="200"/>
  <c r="A545" i="200"/>
  <c r="A544" i="200"/>
  <c r="A543" i="200"/>
  <c r="A542" i="200"/>
  <c r="A541" i="200"/>
  <c r="A540" i="200"/>
  <c r="A539" i="200"/>
  <c r="A538" i="200"/>
  <c r="A537" i="200"/>
  <c r="A536" i="200"/>
  <c r="A535" i="200"/>
  <c r="A534" i="200"/>
  <c r="A533" i="200"/>
  <c r="A532" i="200"/>
  <c r="A531" i="200"/>
  <c r="A530" i="200"/>
  <c r="A529" i="200"/>
  <c r="A528" i="200"/>
  <c r="A527" i="200"/>
  <c r="A526" i="200"/>
  <c r="A525" i="200"/>
  <c r="A524" i="200"/>
  <c r="A523" i="200"/>
  <c r="A522" i="200"/>
  <c r="A521" i="200"/>
  <c r="A520" i="200"/>
  <c r="A519" i="200"/>
  <c r="A518" i="200"/>
  <c r="A517" i="200"/>
  <c r="A516" i="200"/>
  <c r="A515" i="200"/>
  <c r="A514" i="200"/>
  <c r="A513" i="200"/>
  <c r="A512" i="200"/>
  <c r="A511" i="200"/>
  <c r="A510" i="200"/>
  <c r="A509" i="200"/>
  <c r="A508" i="200"/>
  <c r="A507" i="200"/>
  <c r="A506" i="200"/>
  <c r="A505" i="200"/>
  <c r="A504" i="200"/>
  <c r="A503" i="200"/>
  <c r="A502" i="200"/>
  <c r="A501" i="200"/>
  <c r="A500" i="200"/>
  <c r="A499" i="200"/>
  <c r="A498" i="200"/>
  <c r="A497" i="200"/>
  <c r="A496" i="200"/>
  <c r="A495" i="200"/>
  <c r="A494" i="200"/>
  <c r="A493" i="200"/>
  <c r="A492" i="200"/>
  <c r="A491" i="200"/>
  <c r="A490" i="200"/>
  <c r="A489" i="200"/>
  <c r="A488" i="200"/>
  <c r="A487" i="200"/>
  <c r="A486" i="200"/>
  <c r="A485" i="200"/>
  <c r="A484" i="200"/>
  <c r="A483" i="200"/>
  <c r="A482" i="200"/>
  <c r="A481" i="200"/>
  <c r="A480" i="200"/>
  <c r="A479" i="200"/>
  <c r="A478" i="200"/>
  <c r="A477" i="200"/>
  <c r="A476" i="200"/>
  <c r="A475" i="200"/>
  <c r="A474" i="200"/>
  <c r="A473" i="200"/>
  <c r="A472" i="200"/>
  <c r="A471" i="200"/>
  <c r="A470" i="200"/>
  <c r="A469" i="200"/>
  <c r="A468" i="200"/>
  <c r="A467" i="200"/>
  <c r="A466" i="200"/>
  <c r="A465" i="200"/>
  <c r="A464" i="200"/>
  <c r="A463" i="200"/>
  <c r="A462" i="200"/>
  <c r="A461" i="200"/>
  <c r="A460" i="200"/>
  <c r="A459" i="200"/>
  <c r="A458" i="200"/>
  <c r="A457" i="200"/>
  <c r="A456" i="200"/>
  <c r="A455" i="200"/>
  <c r="A454" i="200"/>
  <c r="A453" i="200"/>
  <c r="A452" i="200"/>
  <c r="A451" i="200"/>
  <c r="A450" i="200"/>
  <c r="A449" i="200"/>
  <c r="A448" i="200"/>
  <c r="A447" i="200"/>
  <c r="A446" i="200"/>
  <c r="A445" i="200"/>
  <c r="A444" i="200"/>
  <c r="A443" i="200"/>
  <c r="A442" i="200"/>
  <c r="A441" i="200"/>
  <c r="A440" i="200"/>
  <c r="A439" i="200"/>
  <c r="A438" i="200"/>
  <c r="A437" i="200"/>
  <c r="A436" i="200"/>
  <c r="A435" i="200"/>
  <c r="A434" i="200"/>
  <c r="A433" i="200"/>
  <c r="A432" i="200"/>
  <c r="A431" i="200"/>
  <c r="A430" i="200"/>
  <c r="A429" i="200"/>
  <c r="A428" i="200"/>
  <c r="A427" i="200"/>
  <c r="A426" i="200"/>
  <c r="A425" i="200"/>
  <c r="A424" i="200"/>
  <c r="A423" i="200"/>
  <c r="A422" i="200"/>
  <c r="A421" i="200"/>
  <c r="A420" i="200"/>
  <c r="A419" i="200"/>
  <c r="A418" i="200"/>
  <c r="A417" i="200"/>
  <c r="A416" i="200"/>
  <c r="A415" i="200"/>
  <c r="A414" i="200"/>
  <c r="A413" i="200"/>
  <c r="A412" i="200"/>
  <c r="A411" i="200"/>
  <c r="A410" i="200"/>
  <c r="A409" i="200"/>
  <c r="A408" i="200"/>
  <c r="A407" i="200"/>
  <c r="A406" i="200"/>
  <c r="A405" i="200"/>
  <c r="A404" i="200"/>
  <c r="A403" i="200"/>
  <c r="A402" i="200"/>
  <c r="A401" i="200"/>
  <c r="A400" i="200"/>
  <c r="A399" i="200"/>
  <c r="A398" i="200"/>
  <c r="A397" i="200"/>
  <c r="A396" i="200"/>
  <c r="A395" i="200"/>
  <c r="A394" i="200"/>
  <c r="A393" i="200"/>
  <c r="A392" i="200"/>
  <c r="A391" i="200"/>
  <c r="A390" i="200"/>
  <c r="A389" i="200"/>
  <c r="A388" i="200"/>
  <c r="A387" i="200"/>
  <c r="A386" i="200"/>
  <c r="A385" i="200"/>
  <c r="A384" i="200"/>
  <c r="A383" i="200"/>
  <c r="A382" i="200"/>
  <c r="A381" i="200"/>
  <c r="A380" i="200"/>
  <c r="A379" i="200"/>
  <c r="A378" i="200"/>
  <c r="A377" i="200"/>
  <c r="A376" i="200"/>
  <c r="A375" i="200"/>
  <c r="A374" i="200"/>
  <c r="A373" i="200"/>
  <c r="A372" i="200"/>
  <c r="A371" i="200"/>
  <c r="A370" i="200"/>
  <c r="A369" i="200"/>
  <c r="A368" i="200"/>
  <c r="A367" i="200"/>
  <c r="A366" i="200"/>
  <c r="A365" i="200"/>
  <c r="A364" i="200"/>
  <c r="A363" i="200"/>
  <c r="A362" i="200"/>
  <c r="A361" i="200"/>
  <c r="A360" i="200"/>
  <c r="A359" i="200"/>
  <c r="A358" i="200"/>
  <c r="A357" i="200"/>
  <c r="A356" i="200"/>
  <c r="A355" i="200"/>
  <c r="A354" i="200"/>
  <c r="A353" i="200"/>
  <c r="A352" i="200"/>
  <c r="A351" i="200"/>
  <c r="A350" i="200"/>
  <c r="A349" i="200"/>
  <c r="A348" i="200"/>
  <c r="A347" i="200"/>
  <c r="A346" i="200"/>
  <c r="A345" i="200"/>
  <c r="A344" i="200"/>
  <c r="A343" i="200"/>
  <c r="A342" i="200"/>
  <c r="A341" i="200"/>
  <c r="A340" i="200"/>
  <c r="A339" i="200"/>
  <c r="A338" i="200"/>
  <c r="A337" i="200"/>
  <c r="A336" i="200"/>
  <c r="A335" i="200"/>
  <c r="A334" i="200"/>
  <c r="A333" i="200"/>
  <c r="A332" i="200"/>
  <c r="A331" i="200"/>
  <c r="A330" i="200"/>
  <c r="A329" i="200"/>
  <c r="A328" i="200"/>
  <c r="A327" i="200"/>
  <c r="A326" i="200"/>
  <c r="A325" i="200"/>
  <c r="A324" i="200"/>
  <c r="A323" i="200"/>
  <c r="A322" i="200"/>
  <c r="A321" i="200"/>
  <c r="A320" i="200"/>
  <c r="A319" i="200"/>
  <c r="A318" i="200"/>
  <c r="A317" i="200"/>
  <c r="A316" i="200"/>
  <c r="A315" i="200"/>
  <c r="A314" i="200"/>
  <c r="A313" i="200"/>
  <c r="A312" i="200"/>
  <c r="A311" i="200"/>
  <c r="A310" i="200"/>
  <c r="A309" i="200"/>
  <c r="A308" i="200"/>
  <c r="A307" i="200"/>
  <c r="A306" i="200"/>
  <c r="A305" i="200"/>
  <c r="A304" i="200"/>
  <c r="A303" i="200"/>
  <c r="A302" i="200"/>
  <c r="A301" i="200"/>
  <c r="A300" i="200"/>
  <c r="A299" i="200"/>
  <c r="A298" i="200"/>
  <c r="A297" i="200"/>
  <c r="A296" i="200"/>
  <c r="A295" i="200"/>
  <c r="A294" i="200"/>
  <c r="A293" i="200"/>
  <c r="A292" i="200"/>
  <c r="A291" i="200"/>
  <c r="A290" i="200"/>
  <c r="A289" i="200"/>
  <c r="A288" i="200"/>
  <c r="A287" i="200"/>
  <c r="A286" i="200"/>
  <c r="A285" i="200"/>
  <c r="A284" i="200"/>
  <c r="A283" i="200"/>
  <c r="A282" i="200"/>
  <c r="A281" i="200"/>
  <c r="A280" i="200"/>
  <c r="A279" i="200"/>
  <c r="A278" i="200"/>
  <c r="A277" i="200"/>
  <c r="A276" i="200"/>
  <c r="A275" i="200"/>
  <c r="A274" i="200"/>
  <c r="A273" i="200"/>
  <c r="A272" i="200"/>
  <c r="A271" i="200"/>
  <c r="A270" i="200"/>
  <c r="A269" i="200"/>
  <c r="A268" i="200"/>
  <c r="A267" i="200"/>
  <c r="A266" i="200"/>
  <c r="A265" i="200"/>
  <c r="A264" i="200"/>
  <c r="A263" i="200"/>
  <c r="A262" i="200"/>
  <c r="A261" i="200"/>
  <c r="A260" i="200"/>
  <c r="A259" i="200"/>
  <c r="A258" i="200"/>
  <c r="A257" i="200"/>
  <c r="A256" i="200"/>
  <c r="A255" i="200"/>
  <c r="A254" i="200"/>
  <c r="A253" i="200"/>
  <c r="A252" i="200"/>
  <c r="A251" i="200"/>
  <c r="A250" i="200"/>
  <c r="A249" i="200"/>
  <c r="A248" i="200"/>
  <c r="A247" i="200"/>
  <c r="A246" i="200"/>
  <c r="A245" i="200"/>
  <c r="A244" i="200"/>
  <c r="A243" i="200"/>
  <c r="A242" i="200"/>
  <c r="A241" i="200"/>
  <c r="A240" i="200"/>
  <c r="A239" i="200"/>
  <c r="A238" i="200"/>
  <c r="A237" i="200"/>
  <c r="A236" i="200"/>
  <c r="A235" i="200"/>
  <c r="A234" i="200"/>
  <c r="A233" i="200"/>
  <c r="A232" i="200"/>
  <c r="A231" i="200"/>
  <c r="A230" i="200"/>
  <c r="A229" i="200"/>
  <c r="A228" i="200"/>
  <c r="A227" i="200"/>
  <c r="A226" i="200"/>
  <c r="A225" i="200"/>
  <c r="A224" i="200"/>
  <c r="A223" i="200"/>
  <c r="A222" i="200"/>
  <c r="A221" i="200"/>
  <c r="A220" i="200"/>
  <c r="A219" i="200"/>
  <c r="A218" i="200"/>
  <c r="A217" i="200"/>
  <c r="A216" i="200"/>
  <c r="A215" i="200"/>
  <c r="A214" i="200"/>
  <c r="A213" i="200"/>
  <c r="A212" i="200"/>
  <c r="A211" i="200"/>
  <c r="A210" i="200"/>
  <c r="A209" i="200"/>
  <c r="A208" i="200"/>
  <c r="A207" i="200"/>
  <c r="A206" i="200"/>
  <c r="A205" i="200"/>
  <c r="A204" i="200"/>
  <c r="A203" i="200"/>
  <c r="A202" i="200"/>
  <c r="A201" i="200"/>
  <c r="A200" i="200"/>
  <c r="A199" i="200"/>
  <c r="A198" i="200"/>
  <c r="A197" i="200"/>
  <c r="A196" i="200"/>
  <c r="A195" i="200"/>
  <c r="A194" i="200"/>
  <c r="A193" i="200"/>
  <c r="A192" i="200"/>
  <c r="A191" i="200"/>
  <c r="A190" i="200"/>
  <c r="A189" i="200"/>
  <c r="A188" i="200"/>
  <c r="A187" i="200"/>
  <c r="A186" i="200"/>
  <c r="A185" i="200"/>
  <c r="A184" i="200"/>
  <c r="A183" i="200"/>
  <c r="A182" i="200"/>
  <c r="A181" i="200"/>
  <c r="A180" i="200"/>
  <c r="A179" i="200"/>
  <c r="A178" i="200"/>
  <c r="A177" i="200"/>
  <c r="A176" i="200"/>
  <c r="A175" i="200"/>
  <c r="A174" i="200"/>
  <c r="A173" i="200"/>
  <c r="A172" i="200"/>
  <c r="A171" i="200"/>
  <c r="A170" i="200"/>
  <c r="A169" i="200"/>
  <c r="A168" i="200"/>
  <c r="A167" i="200"/>
  <c r="A166" i="200"/>
  <c r="A165" i="200"/>
  <c r="A164" i="200"/>
  <c r="A163" i="200"/>
  <c r="A162" i="200"/>
  <c r="A161" i="200"/>
  <c r="A160" i="200"/>
  <c r="A159" i="200"/>
  <c r="A158" i="200"/>
  <c r="A157" i="200"/>
  <c r="A156" i="200"/>
  <c r="A155" i="200"/>
  <c r="A154" i="200"/>
  <c r="A153" i="200"/>
  <c r="A152" i="200"/>
  <c r="A151" i="200"/>
  <c r="A150" i="200"/>
  <c r="A149" i="200"/>
  <c r="A148" i="200"/>
  <c r="A147" i="200"/>
  <c r="A146" i="200"/>
  <c r="A145" i="200"/>
  <c r="A144" i="200"/>
  <c r="A143" i="200"/>
  <c r="A142" i="200"/>
  <c r="A141" i="200"/>
  <c r="A140" i="200"/>
  <c r="A139" i="200"/>
  <c r="A138" i="200"/>
  <c r="A137" i="200"/>
  <c r="A136" i="200"/>
  <c r="A135" i="200"/>
  <c r="A134" i="200"/>
  <c r="A133" i="200"/>
  <c r="A132" i="200"/>
  <c r="A131" i="200"/>
  <c r="A130" i="200"/>
  <c r="A129" i="200"/>
  <c r="A128" i="200"/>
  <c r="A127" i="200"/>
  <c r="A126" i="200"/>
  <c r="A125" i="200"/>
  <c r="A124" i="200"/>
  <c r="A123" i="200"/>
  <c r="A122" i="200"/>
  <c r="A121" i="200"/>
  <c r="A120" i="200"/>
  <c r="A119" i="200"/>
  <c r="A118" i="200"/>
  <c r="A117" i="200"/>
  <c r="A116" i="200"/>
  <c r="A115" i="200"/>
  <c r="A114" i="200"/>
  <c r="A113" i="200"/>
  <c r="A112" i="200"/>
  <c r="A111" i="200"/>
  <c r="A110" i="200"/>
  <c r="A109" i="200"/>
  <c r="A108" i="200"/>
  <c r="A107" i="200"/>
  <c r="A106" i="200"/>
  <c r="A105" i="200"/>
  <c r="A104" i="200"/>
  <c r="A103" i="200"/>
  <c r="A102" i="200"/>
  <c r="A101" i="200"/>
  <c r="A100" i="200"/>
  <c r="A99" i="200"/>
  <c r="A98" i="200"/>
  <c r="A97" i="200"/>
  <c r="A96" i="200"/>
  <c r="A95" i="200"/>
  <c r="A94" i="200"/>
  <c r="A93" i="200"/>
  <c r="A92" i="200"/>
  <c r="A91" i="200"/>
  <c r="A90" i="200"/>
  <c r="A89" i="200"/>
  <c r="A88" i="200"/>
  <c r="A87" i="200"/>
  <c r="A86" i="200"/>
  <c r="A85" i="200"/>
  <c r="A84" i="200"/>
  <c r="A83" i="200"/>
  <c r="A82" i="200"/>
  <c r="A81" i="200"/>
  <c r="A80" i="200"/>
  <c r="A79" i="200"/>
  <c r="A78" i="200"/>
  <c r="A77" i="200"/>
  <c r="A76" i="200"/>
  <c r="A75" i="200"/>
  <c r="A74" i="200"/>
  <c r="A73" i="200"/>
  <c r="A72" i="200"/>
  <c r="A71" i="200"/>
  <c r="A70" i="200"/>
  <c r="A69" i="200"/>
  <c r="A68" i="200"/>
  <c r="A67" i="200"/>
  <c r="A66" i="200"/>
  <c r="A65" i="200"/>
  <c r="A64" i="200"/>
  <c r="A63" i="200"/>
  <c r="A62" i="200"/>
  <c r="A61" i="200"/>
  <c r="A60" i="200"/>
  <c r="A59" i="200"/>
  <c r="A58" i="200"/>
  <c r="A57" i="200"/>
  <c r="A56" i="200"/>
  <c r="A55" i="200"/>
  <c r="A54" i="200"/>
  <c r="A53" i="200"/>
  <c r="A52" i="200"/>
  <c r="A51" i="200"/>
  <c r="A50" i="200"/>
  <c r="A49" i="200"/>
  <c r="A48" i="200"/>
  <c r="A47" i="200"/>
  <c r="A46" i="200"/>
  <c r="A45" i="200"/>
  <c r="A44" i="200"/>
  <c r="A43" i="200"/>
  <c r="A42" i="200"/>
  <c r="A41" i="200"/>
  <c r="A40" i="200"/>
  <c r="A39" i="200"/>
  <c r="A38" i="200"/>
  <c r="A37" i="200"/>
  <c r="A36" i="200"/>
  <c r="A35" i="200"/>
  <c r="A34" i="200"/>
  <c r="A33" i="200"/>
  <c r="A32" i="200"/>
  <c r="A31" i="200"/>
  <c r="A30" i="200"/>
  <c r="A29" i="200"/>
  <c r="A28" i="200"/>
  <c r="A27" i="200"/>
  <c r="A26" i="200"/>
  <c r="A25" i="200"/>
  <c r="A24" i="200"/>
  <c r="A23" i="200"/>
  <c r="A22" i="200"/>
  <c r="A21" i="200"/>
  <c r="A20" i="200"/>
  <c r="A18" i="200"/>
  <c r="H6" i="200"/>
  <c r="A3" i="200"/>
  <c r="A19" i="200" s="1"/>
  <c r="F10" i="196"/>
  <c r="T36" i="194" l="1"/>
  <c r="V24" i="194"/>
  <c r="K22" i="193"/>
  <c r="K23" i="193"/>
  <c r="K24" i="193"/>
  <c r="K25" i="193"/>
  <c r="K26" i="193"/>
  <c r="K27" i="193"/>
  <c r="K28" i="193"/>
  <c r="K29" i="193"/>
  <c r="K30" i="193"/>
  <c r="K31" i="193"/>
  <c r="K32" i="193"/>
  <c r="K33" i="193"/>
  <c r="K34" i="193"/>
  <c r="K35" i="193"/>
  <c r="K36" i="193"/>
  <c r="K37" i="193"/>
  <c r="K38" i="193"/>
  <c r="K39" i="193"/>
  <c r="K40" i="193"/>
  <c r="K41" i="193"/>
  <c r="K42" i="193"/>
  <c r="K43" i="193"/>
  <c r="K44" i="193"/>
  <c r="K45" i="193"/>
  <c r="K46" i="193"/>
  <c r="K47" i="193"/>
  <c r="K48" i="193"/>
  <c r="K49" i="193"/>
  <c r="K50" i="193"/>
  <c r="K51" i="193"/>
  <c r="K52" i="193"/>
  <c r="K53" i="193"/>
  <c r="K54" i="193"/>
  <c r="K55" i="193"/>
  <c r="K56" i="193"/>
  <c r="K57" i="193"/>
  <c r="K58" i="193"/>
  <c r="K59" i="193"/>
  <c r="K60" i="193"/>
  <c r="K61" i="193"/>
  <c r="K62" i="193"/>
  <c r="K63" i="193"/>
  <c r="K64" i="193"/>
  <c r="K65" i="193"/>
  <c r="K66" i="193"/>
  <c r="K67" i="193"/>
  <c r="K68" i="193"/>
  <c r="K69" i="193"/>
  <c r="K70" i="193"/>
  <c r="K71" i="193"/>
  <c r="K72" i="193"/>
  <c r="K73" i="193"/>
  <c r="K74" i="193"/>
  <c r="K75" i="193"/>
  <c r="K76" i="193"/>
  <c r="K77" i="193"/>
  <c r="K78" i="193"/>
  <c r="K79" i="193"/>
  <c r="K80" i="193"/>
  <c r="K81" i="193"/>
  <c r="K82" i="193"/>
  <c r="K83" i="193"/>
  <c r="K84" i="193"/>
  <c r="K85" i="193"/>
  <c r="K86" i="193"/>
  <c r="K87" i="193"/>
  <c r="K88" i="193"/>
  <c r="K89" i="193"/>
  <c r="K90" i="193"/>
  <c r="K91" i="193"/>
  <c r="K92" i="193"/>
  <c r="K93" i="193"/>
  <c r="K94" i="193"/>
  <c r="K95" i="193"/>
  <c r="K96" i="193"/>
  <c r="K97" i="193"/>
  <c r="K98" i="193"/>
  <c r="K99" i="193"/>
  <c r="K100" i="193"/>
  <c r="K101" i="193"/>
  <c r="K102" i="193"/>
  <c r="K103" i="193"/>
  <c r="K104" i="193"/>
  <c r="K105" i="193"/>
  <c r="K106" i="193"/>
  <c r="K107" i="193"/>
  <c r="K108" i="193"/>
  <c r="K109" i="193"/>
  <c r="K110" i="193"/>
  <c r="K111" i="193"/>
  <c r="K112" i="193"/>
  <c r="K113" i="193"/>
  <c r="K114" i="193"/>
  <c r="K115" i="193"/>
  <c r="K116" i="193"/>
  <c r="K117" i="193"/>
  <c r="K118" i="193"/>
  <c r="K119" i="193"/>
  <c r="K120" i="193"/>
  <c r="K121" i="193"/>
  <c r="K122" i="193"/>
  <c r="K123" i="193"/>
  <c r="K124" i="193"/>
  <c r="K125" i="193"/>
  <c r="K126" i="193"/>
  <c r="K127" i="193"/>
  <c r="K128" i="193"/>
  <c r="K129" i="193"/>
  <c r="K130" i="193"/>
  <c r="K131" i="193"/>
  <c r="K132" i="193"/>
  <c r="K133" i="193"/>
  <c r="K134" i="193"/>
  <c r="K135" i="193"/>
  <c r="K136" i="193"/>
  <c r="K137" i="193"/>
  <c r="K138" i="193"/>
  <c r="K139" i="193"/>
  <c r="K140" i="193"/>
  <c r="K141" i="193"/>
  <c r="K142" i="193"/>
  <c r="K143" i="193"/>
  <c r="K144" i="193"/>
  <c r="K145" i="193"/>
  <c r="K146" i="193"/>
  <c r="K147" i="193"/>
  <c r="K148" i="193"/>
  <c r="K149" i="193"/>
  <c r="K150" i="193"/>
  <c r="K151" i="193"/>
  <c r="K152" i="193"/>
  <c r="K153" i="193"/>
  <c r="K154" i="193"/>
  <c r="K155" i="193"/>
  <c r="K156" i="193"/>
  <c r="K157" i="193"/>
  <c r="K158" i="193"/>
  <c r="K159" i="193"/>
  <c r="K160" i="193"/>
  <c r="K161" i="193"/>
  <c r="K162" i="193"/>
  <c r="K163" i="193"/>
  <c r="K164" i="193"/>
  <c r="K165" i="193"/>
  <c r="K166" i="193"/>
  <c r="K167" i="193"/>
  <c r="K168" i="193"/>
  <c r="K169" i="193"/>
  <c r="K170" i="193"/>
  <c r="K171" i="193"/>
  <c r="K172" i="193"/>
  <c r="K173" i="193"/>
  <c r="K174" i="193"/>
  <c r="K175" i="193"/>
  <c r="K176" i="193"/>
  <c r="K177" i="193"/>
  <c r="K178" i="193"/>
  <c r="K179" i="193"/>
  <c r="K180" i="193"/>
  <c r="K181" i="193"/>
  <c r="K182" i="193"/>
  <c r="K183" i="193"/>
  <c r="K184" i="193"/>
  <c r="K185" i="193"/>
  <c r="K186" i="193"/>
  <c r="K187" i="193"/>
  <c r="K188" i="193"/>
  <c r="K189" i="193"/>
  <c r="K190" i="193"/>
  <c r="K191" i="193"/>
  <c r="K192" i="193"/>
  <c r="K193" i="193"/>
  <c r="K194" i="193"/>
  <c r="K195" i="193"/>
  <c r="K196" i="193"/>
  <c r="K197" i="193"/>
  <c r="K198" i="193"/>
  <c r="K199" i="193"/>
  <c r="K200" i="193"/>
  <c r="K201" i="193"/>
  <c r="K202" i="193"/>
  <c r="K203" i="193"/>
  <c r="K204" i="193"/>
  <c r="K205" i="193"/>
  <c r="K206" i="193"/>
  <c r="K207" i="193"/>
  <c r="K208" i="193"/>
  <c r="K209" i="193"/>
  <c r="K210" i="193"/>
  <c r="K211" i="193"/>
  <c r="K212" i="193"/>
  <c r="K213" i="193"/>
  <c r="K214" i="193"/>
  <c r="K215" i="193"/>
  <c r="K216" i="193"/>
  <c r="K217" i="193"/>
  <c r="K218" i="193"/>
  <c r="K219" i="193"/>
  <c r="K220" i="193"/>
  <c r="K221" i="193"/>
  <c r="K222" i="193"/>
  <c r="K223" i="193"/>
  <c r="K224" i="193"/>
  <c r="K225" i="193"/>
  <c r="K226" i="193"/>
  <c r="K227" i="193"/>
  <c r="K228" i="193"/>
  <c r="K229" i="193"/>
  <c r="K230" i="193"/>
  <c r="K231" i="193"/>
  <c r="K232" i="193"/>
  <c r="K233" i="193"/>
  <c r="K234" i="193"/>
  <c r="K235" i="193"/>
  <c r="K236" i="193"/>
  <c r="K237" i="193"/>
  <c r="K238" i="193"/>
  <c r="K239" i="193"/>
  <c r="K240" i="193"/>
  <c r="K241" i="193"/>
  <c r="K242" i="193"/>
  <c r="K243" i="193"/>
  <c r="K244" i="193"/>
  <c r="K245" i="193"/>
  <c r="K246" i="193"/>
  <c r="K247" i="193"/>
  <c r="K248" i="193"/>
  <c r="K249" i="193"/>
  <c r="K250" i="193"/>
  <c r="K251" i="193"/>
  <c r="K252" i="193"/>
  <c r="K253" i="193"/>
  <c r="K254" i="193"/>
  <c r="K255" i="193"/>
  <c r="K256" i="193"/>
  <c r="K257" i="193"/>
  <c r="K258" i="193"/>
  <c r="K259" i="193"/>
  <c r="K260" i="193"/>
  <c r="K261" i="193"/>
  <c r="K262" i="193"/>
  <c r="K263" i="193"/>
  <c r="K264" i="193"/>
  <c r="K265" i="193"/>
  <c r="K266" i="193"/>
  <c r="K267" i="193"/>
  <c r="K268" i="193"/>
  <c r="K269" i="193"/>
  <c r="K270" i="193"/>
  <c r="K271" i="193"/>
  <c r="K272" i="193"/>
  <c r="K273" i="193"/>
  <c r="K274" i="193"/>
  <c r="K275" i="193"/>
  <c r="K276" i="193"/>
  <c r="K277" i="193"/>
  <c r="K278" i="193"/>
  <c r="K279" i="193"/>
  <c r="K280" i="193"/>
  <c r="K281" i="193"/>
  <c r="K282" i="193"/>
  <c r="K283" i="193"/>
  <c r="K284" i="193"/>
  <c r="K285" i="193"/>
  <c r="K286" i="193"/>
  <c r="K287" i="193"/>
  <c r="K288" i="193"/>
  <c r="K289" i="193"/>
  <c r="K290" i="193"/>
  <c r="K291" i="193"/>
  <c r="K292" i="193"/>
  <c r="K293" i="193"/>
  <c r="K294" i="193"/>
  <c r="K295" i="193"/>
  <c r="K296" i="193"/>
  <c r="K297" i="193"/>
  <c r="K298" i="193"/>
  <c r="K299" i="193"/>
  <c r="K300" i="193"/>
  <c r="K301" i="193"/>
  <c r="K302" i="193"/>
  <c r="K303" i="193"/>
  <c r="K304" i="193"/>
  <c r="K305" i="193"/>
  <c r="K306" i="193"/>
  <c r="K307" i="193"/>
  <c r="K308" i="193"/>
  <c r="K309" i="193"/>
  <c r="K310" i="193"/>
  <c r="K311" i="193"/>
  <c r="K312" i="193"/>
  <c r="K313" i="193"/>
  <c r="K314" i="193"/>
  <c r="K315" i="193"/>
  <c r="K316" i="193"/>
  <c r="K317" i="193"/>
  <c r="K318" i="193"/>
  <c r="K319" i="193"/>
  <c r="K320" i="193"/>
  <c r="K321" i="193"/>
  <c r="K322" i="193"/>
  <c r="K323" i="193"/>
  <c r="K324" i="193"/>
  <c r="K325" i="193"/>
  <c r="K326" i="193"/>
  <c r="K327" i="193"/>
  <c r="K328" i="193"/>
  <c r="K329" i="193"/>
  <c r="K330" i="193"/>
  <c r="K331" i="193"/>
  <c r="K332" i="193"/>
  <c r="K333" i="193"/>
  <c r="K334" i="193"/>
  <c r="K335" i="193"/>
  <c r="K336" i="193"/>
  <c r="K337" i="193"/>
  <c r="K338" i="193"/>
  <c r="K339" i="193"/>
  <c r="K340" i="193"/>
  <c r="K341" i="193"/>
  <c r="K342" i="193"/>
  <c r="K343" i="193"/>
  <c r="K344" i="193"/>
  <c r="K345" i="193"/>
  <c r="K346" i="193"/>
  <c r="K347" i="193"/>
  <c r="K348" i="193"/>
  <c r="K349" i="193"/>
  <c r="K350" i="193"/>
  <c r="K351" i="193"/>
  <c r="K352" i="193"/>
  <c r="K353" i="193"/>
  <c r="K354" i="193"/>
  <c r="K355" i="193"/>
  <c r="K356" i="193"/>
  <c r="K357" i="193"/>
  <c r="K358" i="193"/>
  <c r="K359" i="193"/>
  <c r="K360" i="193"/>
  <c r="K361" i="193"/>
  <c r="K362" i="193"/>
  <c r="K363" i="193"/>
  <c r="K364" i="193"/>
  <c r="K365" i="193"/>
  <c r="K366" i="193"/>
  <c r="K367" i="193"/>
  <c r="K368" i="193"/>
  <c r="K369" i="193"/>
  <c r="K370" i="193"/>
  <c r="K371" i="193"/>
  <c r="K372" i="193"/>
  <c r="K373" i="193"/>
  <c r="K374" i="193"/>
  <c r="K375" i="193"/>
  <c r="K376" i="193"/>
  <c r="K377" i="193"/>
  <c r="K378" i="193"/>
  <c r="K379" i="193"/>
  <c r="K380" i="193"/>
  <c r="K381" i="193"/>
  <c r="K382" i="193"/>
  <c r="K383" i="193"/>
  <c r="K384" i="193"/>
  <c r="K385" i="193"/>
  <c r="K386" i="193"/>
  <c r="K387" i="193"/>
  <c r="K388" i="193"/>
  <c r="K389" i="193"/>
  <c r="K390" i="193"/>
  <c r="K391" i="193"/>
  <c r="K392" i="193"/>
  <c r="K393" i="193"/>
  <c r="K394" i="193"/>
  <c r="K395" i="193"/>
  <c r="K396" i="193"/>
  <c r="K397" i="193"/>
  <c r="K398" i="193"/>
  <c r="K399" i="193"/>
  <c r="K400" i="193"/>
  <c r="K401" i="193"/>
  <c r="K402" i="193"/>
  <c r="K403" i="193"/>
  <c r="K404" i="193"/>
  <c r="K405" i="193"/>
  <c r="K406" i="193"/>
  <c r="K407" i="193"/>
  <c r="K408" i="193"/>
  <c r="K409" i="193"/>
  <c r="K410" i="193"/>
  <c r="K411" i="193"/>
  <c r="K412" i="193"/>
  <c r="K413" i="193"/>
  <c r="K414" i="193"/>
  <c r="K415" i="193"/>
  <c r="K416" i="193"/>
  <c r="K417" i="193"/>
  <c r="K418" i="193"/>
  <c r="K419" i="193"/>
  <c r="K420" i="193"/>
  <c r="K421" i="193"/>
  <c r="K422" i="193"/>
  <c r="K423" i="193"/>
  <c r="K424" i="193"/>
  <c r="K425" i="193"/>
  <c r="K426" i="193"/>
  <c r="K427" i="193"/>
  <c r="K428" i="193"/>
  <c r="K429" i="193"/>
  <c r="K430" i="193"/>
  <c r="K431" i="193"/>
  <c r="K432" i="193"/>
  <c r="K433" i="193"/>
  <c r="K434" i="193"/>
  <c r="K435" i="193"/>
  <c r="K436" i="193"/>
  <c r="K437" i="193"/>
  <c r="K438" i="193"/>
  <c r="K439" i="193"/>
  <c r="K440" i="193"/>
  <c r="K441" i="193"/>
  <c r="K442" i="193"/>
  <c r="K443" i="193"/>
  <c r="K444" i="193"/>
  <c r="K445" i="193"/>
  <c r="K446" i="193"/>
  <c r="K447" i="193"/>
  <c r="K448" i="193"/>
  <c r="K449" i="193"/>
  <c r="K450" i="193"/>
  <c r="K451" i="193"/>
  <c r="K452" i="193"/>
  <c r="K453" i="193"/>
  <c r="K454" i="193"/>
  <c r="K455" i="193"/>
  <c r="K456" i="193"/>
  <c r="K457" i="193"/>
  <c r="K458" i="193"/>
  <c r="K459" i="193"/>
  <c r="K460" i="193"/>
  <c r="K461" i="193"/>
  <c r="K462" i="193"/>
  <c r="K463" i="193"/>
  <c r="K464" i="193"/>
  <c r="K465" i="193"/>
  <c r="K466" i="193"/>
  <c r="K467" i="193"/>
  <c r="K468" i="193"/>
  <c r="K469" i="193"/>
  <c r="K470" i="193"/>
  <c r="K471" i="193"/>
  <c r="K472" i="193"/>
  <c r="K473" i="193"/>
  <c r="K474" i="193"/>
  <c r="K475" i="193"/>
  <c r="K476" i="193"/>
  <c r="K477" i="193"/>
  <c r="K478" i="193"/>
  <c r="K479" i="193"/>
  <c r="K480" i="193"/>
  <c r="K481" i="193"/>
  <c r="K482" i="193"/>
  <c r="K483" i="193"/>
  <c r="K484" i="193"/>
  <c r="K485" i="193"/>
  <c r="K486" i="193"/>
  <c r="K487" i="193"/>
  <c r="K488" i="193"/>
  <c r="K489" i="193"/>
  <c r="K490" i="193"/>
  <c r="K491" i="193"/>
  <c r="K492" i="193"/>
  <c r="K493" i="193"/>
  <c r="K494" i="193"/>
  <c r="K495" i="193"/>
  <c r="K496" i="193"/>
  <c r="K497" i="193"/>
  <c r="K498" i="193"/>
  <c r="K499" i="193"/>
  <c r="K500" i="193"/>
  <c r="K501" i="193"/>
  <c r="K502" i="193"/>
  <c r="K503" i="193"/>
  <c r="K504" i="193"/>
  <c r="K505" i="193"/>
  <c r="K506" i="193"/>
  <c r="K507" i="193"/>
  <c r="K508" i="193"/>
  <c r="K509" i="193"/>
  <c r="K510" i="193"/>
  <c r="K511" i="193"/>
  <c r="K512" i="193"/>
  <c r="K513" i="193"/>
  <c r="K514" i="193"/>
  <c r="K515" i="193"/>
  <c r="K516" i="193"/>
  <c r="K517" i="193"/>
  <c r="K518" i="193"/>
  <c r="K519" i="193"/>
  <c r="K520" i="193"/>
  <c r="K521" i="193"/>
  <c r="K522" i="193"/>
  <c r="K523" i="193"/>
  <c r="K524" i="193"/>
  <c r="K525" i="193"/>
  <c r="K526" i="193"/>
  <c r="K527" i="193"/>
  <c r="K528" i="193"/>
  <c r="K529" i="193"/>
  <c r="K530" i="193"/>
  <c r="K531" i="193"/>
  <c r="K532" i="193"/>
  <c r="K533" i="193"/>
  <c r="K534" i="193"/>
  <c r="K535" i="193"/>
  <c r="K536" i="193"/>
  <c r="K537" i="193"/>
  <c r="K538" i="193"/>
  <c r="K539" i="193"/>
  <c r="K540" i="193"/>
  <c r="K541" i="193"/>
  <c r="K542" i="193"/>
  <c r="K543" i="193"/>
  <c r="K544" i="193"/>
  <c r="K545" i="193"/>
  <c r="K546" i="193"/>
  <c r="K547" i="193"/>
  <c r="K548" i="193"/>
  <c r="K549" i="193"/>
  <c r="K550" i="193"/>
  <c r="K551" i="193"/>
  <c r="K552" i="193"/>
  <c r="K553" i="193"/>
  <c r="K554" i="193"/>
  <c r="K555" i="193"/>
  <c r="K556" i="193"/>
  <c r="K557" i="193"/>
  <c r="K558" i="193"/>
  <c r="K559" i="193"/>
  <c r="K560" i="193"/>
  <c r="K561" i="193"/>
  <c r="K562" i="193"/>
  <c r="K563" i="193"/>
  <c r="K564" i="193"/>
  <c r="K565" i="193"/>
  <c r="K566" i="193"/>
  <c r="K567" i="193"/>
  <c r="K568" i="193"/>
  <c r="K569" i="193"/>
  <c r="K570" i="193"/>
  <c r="K571" i="193"/>
  <c r="K572" i="193"/>
  <c r="K573" i="193"/>
  <c r="K574" i="193"/>
  <c r="K575" i="193"/>
  <c r="K576" i="193"/>
  <c r="K577" i="193"/>
  <c r="K578" i="193"/>
  <c r="K579" i="193"/>
  <c r="K580" i="193"/>
  <c r="K581" i="193"/>
  <c r="K582" i="193"/>
  <c r="K583" i="193"/>
  <c r="K584" i="193"/>
  <c r="K585" i="193"/>
  <c r="K586" i="193"/>
  <c r="K587" i="193"/>
  <c r="K588" i="193"/>
  <c r="K589" i="193"/>
  <c r="K590" i="193"/>
  <c r="K591" i="193"/>
  <c r="K592" i="193"/>
  <c r="K593" i="193"/>
  <c r="K594" i="193"/>
  <c r="K595" i="193"/>
  <c r="K596" i="193"/>
  <c r="K597" i="193"/>
  <c r="K598" i="193"/>
  <c r="K599" i="193"/>
  <c r="K600" i="193"/>
  <c r="K601" i="193"/>
  <c r="K602" i="193"/>
  <c r="K603" i="193"/>
  <c r="K604" i="193"/>
  <c r="K605" i="193"/>
  <c r="K606" i="193"/>
  <c r="K607" i="193"/>
  <c r="K608" i="193"/>
  <c r="K609" i="193"/>
  <c r="K610" i="193"/>
  <c r="K611" i="193"/>
  <c r="K612" i="193"/>
  <c r="K613" i="193"/>
  <c r="K614" i="193"/>
  <c r="K615" i="193"/>
  <c r="K616" i="193"/>
  <c r="K617" i="193"/>
  <c r="K618" i="193"/>
  <c r="K619" i="193"/>
  <c r="K620" i="193"/>
  <c r="K621" i="193"/>
  <c r="K622" i="193"/>
  <c r="K623" i="193"/>
  <c r="K624" i="193"/>
  <c r="K625" i="193"/>
  <c r="K626" i="193"/>
  <c r="K627" i="193"/>
  <c r="K628" i="193"/>
  <c r="K629" i="193"/>
  <c r="K630" i="193"/>
  <c r="K631" i="193"/>
  <c r="K632" i="193"/>
  <c r="K633" i="193"/>
  <c r="K634" i="193"/>
  <c r="K635" i="193"/>
  <c r="K636" i="193"/>
  <c r="K637" i="193"/>
  <c r="K638" i="193"/>
  <c r="K639" i="193"/>
  <c r="K640" i="193"/>
  <c r="K641" i="193"/>
  <c r="K642" i="193"/>
  <c r="K643" i="193"/>
  <c r="K644" i="193"/>
  <c r="K645" i="193"/>
  <c r="K646" i="193"/>
  <c r="K647" i="193"/>
  <c r="K648" i="193"/>
  <c r="K649" i="193"/>
  <c r="K650" i="193"/>
  <c r="K651" i="193"/>
  <c r="K652" i="193"/>
  <c r="K653" i="193"/>
  <c r="K654" i="193"/>
  <c r="K655" i="193"/>
  <c r="K656" i="193"/>
  <c r="K657" i="193"/>
  <c r="K658" i="193"/>
  <c r="K659" i="193"/>
  <c r="K660" i="193"/>
  <c r="K661" i="193"/>
  <c r="K662" i="193"/>
  <c r="K663" i="193"/>
  <c r="K664" i="193"/>
  <c r="K665" i="193"/>
  <c r="K666" i="193"/>
  <c r="K667" i="193"/>
  <c r="K668" i="193"/>
  <c r="K669" i="193"/>
  <c r="K670" i="193"/>
  <c r="K671" i="193"/>
  <c r="K672" i="193"/>
  <c r="K673" i="193"/>
  <c r="K674" i="193"/>
  <c r="K675" i="193"/>
  <c r="K676" i="193"/>
  <c r="K677" i="193"/>
  <c r="K678" i="193"/>
  <c r="K679" i="193"/>
  <c r="K680" i="193"/>
  <c r="K681" i="193"/>
  <c r="K682" i="193"/>
  <c r="K683" i="193"/>
  <c r="K684" i="193"/>
  <c r="K685" i="193"/>
  <c r="K686" i="193"/>
  <c r="K687" i="193"/>
  <c r="K688" i="193"/>
  <c r="K689" i="193"/>
  <c r="K690" i="193"/>
  <c r="K691" i="193"/>
  <c r="K692" i="193"/>
  <c r="K693" i="193"/>
  <c r="K694" i="193"/>
  <c r="K695" i="193"/>
  <c r="K696" i="193"/>
  <c r="K697" i="193"/>
  <c r="K698" i="193"/>
  <c r="K699" i="193"/>
  <c r="K700" i="193"/>
  <c r="K701" i="193"/>
  <c r="K702" i="193"/>
  <c r="K703" i="193"/>
  <c r="K704" i="193"/>
  <c r="K705" i="193"/>
  <c r="K706" i="193"/>
  <c r="K707" i="193"/>
  <c r="K708" i="193"/>
  <c r="K709" i="193"/>
  <c r="K710" i="193"/>
  <c r="K711" i="193"/>
  <c r="K712" i="193"/>
  <c r="K713" i="193"/>
  <c r="K714" i="193"/>
  <c r="K715" i="193"/>
  <c r="K716" i="193"/>
  <c r="K717" i="193"/>
  <c r="K718" i="193"/>
  <c r="K719" i="193"/>
  <c r="K720" i="193"/>
  <c r="K721" i="193"/>
  <c r="K722" i="193"/>
  <c r="K723" i="193"/>
  <c r="K724" i="193"/>
  <c r="K725" i="193"/>
  <c r="K726" i="193"/>
  <c r="K727" i="193"/>
  <c r="K728" i="193"/>
  <c r="K729" i="193"/>
  <c r="K730" i="193"/>
  <c r="K731" i="193"/>
  <c r="K732" i="193"/>
  <c r="K733" i="193"/>
  <c r="K734" i="193"/>
  <c r="K735" i="193"/>
  <c r="K736" i="193"/>
  <c r="K737" i="193"/>
  <c r="K738" i="193"/>
  <c r="K739" i="193"/>
  <c r="K740" i="193"/>
  <c r="K741" i="193"/>
  <c r="K742" i="193"/>
  <c r="K743" i="193"/>
  <c r="K744" i="193"/>
  <c r="K745" i="193"/>
  <c r="K746" i="193"/>
  <c r="K747" i="193"/>
  <c r="K748" i="193"/>
  <c r="K749" i="193"/>
  <c r="K750" i="193"/>
  <c r="K751" i="193"/>
  <c r="K752" i="193"/>
  <c r="K753" i="193"/>
  <c r="K754" i="193"/>
  <c r="K755" i="193"/>
  <c r="K756" i="193"/>
  <c r="K757" i="193"/>
  <c r="K758" i="193"/>
  <c r="K759" i="193"/>
  <c r="K760" i="193"/>
  <c r="K761" i="193"/>
  <c r="K762" i="193"/>
  <c r="K763" i="193"/>
  <c r="K764" i="193"/>
  <c r="K765" i="193"/>
  <c r="K766" i="193"/>
  <c r="K767" i="193"/>
  <c r="K768" i="193"/>
  <c r="K769" i="193"/>
  <c r="K770" i="193"/>
  <c r="K771" i="193"/>
  <c r="K772" i="193"/>
  <c r="K773" i="193"/>
  <c r="K774" i="193"/>
  <c r="K775" i="193"/>
  <c r="K776" i="193"/>
  <c r="K777" i="193"/>
  <c r="K778" i="193"/>
  <c r="K779" i="193"/>
  <c r="K780" i="193"/>
  <c r="K781" i="193"/>
  <c r="K782" i="193"/>
  <c r="K783" i="193"/>
  <c r="K784" i="193"/>
  <c r="K785" i="193"/>
  <c r="K786" i="193"/>
  <c r="K787" i="193"/>
  <c r="K788" i="193"/>
  <c r="K789" i="193"/>
  <c r="K790" i="193"/>
  <c r="K791" i="193"/>
  <c r="K792" i="193"/>
  <c r="K793" i="193"/>
  <c r="K794" i="193"/>
  <c r="K795" i="193"/>
  <c r="K796" i="193"/>
  <c r="K797" i="193"/>
  <c r="K798" i="193"/>
  <c r="K799" i="193"/>
  <c r="K800" i="193"/>
  <c r="K801" i="193"/>
  <c r="K802" i="193"/>
  <c r="K803" i="193"/>
  <c r="K804" i="193"/>
  <c r="K805" i="193"/>
  <c r="K806" i="193"/>
  <c r="K807" i="193"/>
  <c r="K808" i="193"/>
  <c r="K809" i="193"/>
  <c r="K810" i="193"/>
  <c r="K811" i="193"/>
  <c r="K812" i="193"/>
  <c r="K813" i="193"/>
  <c r="K814" i="193"/>
  <c r="K815" i="193"/>
  <c r="K816" i="193"/>
  <c r="K817" i="193"/>
  <c r="K818" i="193"/>
  <c r="K819" i="193"/>
  <c r="K820" i="193"/>
  <c r="K821" i="193"/>
  <c r="K822" i="193"/>
  <c r="K823" i="193"/>
  <c r="K824" i="193"/>
  <c r="K825" i="193"/>
  <c r="K826" i="193"/>
  <c r="K827" i="193"/>
  <c r="K828" i="193"/>
  <c r="K829" i="193"/>
  <c r="K830" i="193"/>
  <c r="K831" i="193"/>
  <c r="K832" i="193"/>
  <c r="K833" i="193"/>
  <c r="K834" i="193"/>
  <c r="K835" i="193"/>
  <c r="K836" i="193"/>
  <c r="K837" i="193"/>
  <c r="K838" i="193"/>
  <c r="K839" i="193"/>
  <c r="K840" i="193"/>
  <c r="K841" i="193"/>
  <c r="K842" i="193"/>
  <c r="K843" i="193"/>
  <c r="K844" i="193"/>
  <c r="K845" i="193"/>
  <c r="K846" i="193"/>
  <c r="K847" i="193"/>
  <c r="K848" i="193"/>
  <c r="K849" i="193"/>
  <c r="K850" i="193"/>
  <c r="K851" i="193"/>
  <c r="K852" i="193"/>
  <c r="K853" i="193"/>
  <c r="K854" i="193"/>
  <c r="K855" i="193"/>
  <c r="K856" i="193"/>
  <c r="K857" i="193"/>
  <c r="K858" i="193"/>
  <c r="K859" i="193"/>
  <c r="K860" i="193"/>
  <c r="K861" i="193"/>
  <c r="K862" i="193"/>
  <c r="K863" i="193"/>
  <c r="K864" i="193"/>
  <c r="K865" i="193"/>
  <c r="K866" i="193"/>
  <c r="K867" i="193"/>
  <c r="K868" i="193"/>
  <c r="K869" i="193"/>
  <c r="K870" i="193"/>
  <c r="K871" i="193"/>
  <c r="K872" i="193"/>
  <c r="K873" i="193"/>
  <c r="K874" i="193"/>
  <c r="K875" i="193"/>
  <c r="K876" i="193"/>
  <c r="K877" i="193"/>
  <c r="K878" i="193"/>
  <c r="K879" i="193"/>
  <c r="K880" i="193"/>
  <c r="K881" i="193"/>
  <c r="K882" i="193"/>
  <c r="K883" i="193"/>
  <c r="K884" i="193"/>
  <c r="K885" i="193"/>
  <c r="K886" i="193"/>
  <c r="K887" i="193"/>
  <c r="K888" i="193"/>
  <c r="K889" i="193"/>
  <c r="K890" i="193"/>
  <c r="K891" i="193"/>
  <c r="K892" i="193"/>
  <c r="K893" i="193"/>
  <c r="K894" i="193"/>
  <c r="K895" i="193"/>
  <c r="K896" i="193"/>
  <c r="K897" i="193"/>
  <c r="K898" i="193"/>
  <c r="K899" i="193"/>
  <c r="K900" i="193"/>
  <c r="K901" i="193"/>
  <c r="K902" i="193"/>
  <c r="K903" i="193"/>
  <c r="K904" i="193"/>
  <c r="K905" i="193"/>
  <c r="K906" i="193"/>
  <c r="K907" i="193"/>
  <c r="K908" i="193"/>
  <c r="K909" i="193"/>
  <c r="K910" i="193"/>
  <c r="K911" i="193"/>
  <c r="K912" i="193"/>
  <c r="K913" i="193"/>
  <c r="K914" i="193"/>
  <c r="K915" i="193"/>
  <c r="K916" i="193"/>
  <c r="K917" i="193"/>
  <c r="K918" i="193"/>
  <c r="K919" i="193"/>
  <c r="K920" i="193"/>
  <c r="K921" i="193"/>
  <c r="K922" i="193"/>
  <c r="K923" i="193"/>
  <c r="K924" i="193"/>
  <c r="K925" i="193"/>
  <c r="K926" i="193"/>
  <c r="K927" i="193"/>
  <c r="K928" i="193"/>
  <c r="K929" i="193"/>
  <c r="K930" i="193"/>
  <c r="K931" i="193"/>
  <c r="K932" i="193"/>
  <c r="K933" i="193"/>
  <c r="K934" i="193"/>
  <c r="K935" i="193"/>
  <c r="K936" i="193"/>
  <c r="K937" i="193"/>
  <c r="K938" i="193"/>
  <c r="K939" i="193"/>
  <c r="K940" i="193"/>
  <c r="K941" i="193"/>
  <c r="K942" i="193"/>
  <c r="K943" i="193"/>
  <c r="K944" i="193"/>
  <c r="K945" i="193"/>
  <c r="K946" i="193"/>
  <c r="K947" i="193"/>
  <c r="K948" i="193"/>
  <c r="K949" i="193"/>
  <c r="K950" i="193"/>
  <c r="K951" i="193"/>
  <c r="K952" i="193"/>
  <c r="K953" i="193"/>
  <c r="K954" i="193"/>
  <c r="K955" i="193"/>
  <c r="K956" i="193"/>
  <c r="K957" i="193"/>
  <c r="K958" i="193"/>
  <c r="K959" i="193"/>
  <c r="K960" i="193"/>
  <c r="K961" i="193"/>
  <c r="K962" i="193"/>
  <c r="K963" i="193"/>
  <c r="K964" i="193"/>
  <c r="K965" i="193"/>
  <c r="K966" i="193"/>
  <c r="K967" i="193"/>
  <c r="K968" i="193"/>
  <c r="K969" i="193"/>
  <c r="K970" i="193"/>
  <c r="K971" i="193"/>
  <c r="K972" i="193"/>
  <c r="K973" i="193"/>
  <c r="K974" i="193"/>
  <c r="K975" i="193"/>
  <c r="K976" i="193"/>
  <c r="K977" i="193"/>
  <c r="K978" i="193"/>
  <c r="K979" i="193"/>
  <c r="K980" i="193"/>
  <c r="K981" i="193"/>
  <c r="K982" i="193"/>
  <c r="K983" i="193"/>
  <c r="K984" i="193"/>
  <c r="K985" i="193"/>
  <c r="K986" i="193"/>
  <c r="K987" i="193"/>
  <c r="K988" i="193"/>
  <c r="K989" i="193"/>
  <c r="K990" i="193"/>
  <c r="K991" i="193"/>
  <c r="K992" i="193"/>
  <c r="K993" i="193"/>
  <c r="K994" i="193"/>
  <c r="K995" i="193"/>
  <c r="K996" i="193"/>
  <c r="K997" i="193"/>
  <c r="K998" i="193"/>
  <c r="K999" i="193"/>
  <c r="K1000" i="193"/>
  <c r="K1001" i="193"/>
  <c r="K1002" i="193"/>
  <c r="K1003" i="193"/>
  <c r="K1004" i="193"/>
  <c r="K1005" i="193"/>
  <c r="K1006" i="193"/>
  <c r="K1007" i="193"/>
  <c r="K1008" i="193"/>
  <c r="K1009" i="193"/>
  <c r="K1010" i="193"/>
  <c r="K1011" i="193"/>
  <c r="K1012" i="193"/>
  <c r="K1013" i="193"/>
  <c r="K1014" i="193"/>
  <c r="K1015" i="193"/>
  <c r="K1016" i="193"/>
  <c r="K1017" i="193"/>
  <c r="K1018" i="193"/>
  <c r="K1019" i="193"/>
  <c r="K1020" i="193"/>
  <c r="V36" i="194" l="1"/>
  <c r="A1017" i="199"/>
  <c r="A1016" i="199"/>
  <c r="A1015" i="199"/>
  <c r="A1014" i="199"/>
  <c r="A1013" i="199"/>
  <c r="A1012" i="199"/>
  <c r="A1011" i="199"/>
  <c r="A1010" i="199"/>
  <c r="A1009" i="199"/>
  <c r="A1008" i="199"/>
  <c r="A1007" i="199"/>
  <c r="A1006" i="199"/>
  <c r="A1005" i="199"/>
  <c r="A1004" i="199"/>
  <c r="A1003" i="199"/>
  <c r="A1002" i="199"/>
  <c r="A1001" i="199"/>
  <c r="A1000" i="199"/>
  <c r="A999" i="199"/>
  <c r="A998" i="199"/>
  <c r="A997" i="199"/>
  <c r="A996" i="199"/>
  <c r="A995" i="199"/>
  <c r="A994" i="199"/>
  <c r="A993" i="199"/>
  <c r="A992" i="199"/>
  <c r="A991" i="199"/>
  <c r="A990" i="199"/>
  <c r="A989" i="199"/>
  <c r="A988" i="199"/>
  <c r="A987" i="199"/>
  <c r="A986" i="199"/>
  <c r="A985" i="199"/>
  <c r="A984" i="199"/>
  <c r="A983" i="199"/>
  <c r="A982" i="199"/>
  <c r="A981" i="199"/>
  <c r="A980" i="199"/>
  <c r="A979" i="199"/>
  <c r="A978" i="199"/>
  <c r="A977" i="199"/>
  <c r="A976" i="199"/>
  <c r="A975" i="199"/>
  <c r="A974" i="199"/>
  <c r="A973" i="199"/>
  <c r="A972" i="199"/>
  <c r="A971" i="199"/>
  <c r="A970" i="199"/>
  <c r="A969" i="199"/>
  <c r="A968" i="199"/>
  <c r="A967" i="199"/>
  <c r="A966" i="199"/>
  <c r="A965" i="199"/>
  <c r="A964" i="199"/>
  <c r="A963" i="199"/>
  <c r="A962" i="199"/>
  <c r="A961" i="199"/>
  <c r="A960" i="199"/>
  <c r="A959" i="199"/>
  <c r="A958" i="199"/>
  <c r="A957" i="199"/>
  <c r="A956" i="199"/>
  <c r="A955" i="199"/>
  <c r="A954" i="199"/>
  <c r="A953" i="199"/>
  <c r="A952" i="199"/>
  <c r="A951" i="199"/>
  <c r="A950" i="199"/>
  <c r="A949" i="199"/>
  <c r="A948" i="199"/>
  <c r="A947" i="199"/>
  <c r="A946" i="199"/>
  <c r="A945" i="199"/>
  <c r="A944" i="199"/>
  <c r="A943" i="199"/>
  <c r="A942" i="199"/>
  <c r="A941" i="199"/>
  <c r="A940" i="199"/>
  <c r="A939" i="199"/>
  <c r="A938" i="199"/>
  <c r="A937" i="199"/>
  <c r="A936" i="199"/>
  <c r="A935" i="199"/>
  <c r="A934" i="199"/>
  <c r="A933" i="199"/>
  <c r="A932" i="199"/>
  <c r="A931" i="199"/>
  <c r="A930" i="199"/>
  <c r="A929" i="199"/>
  <c r="A928" i="199"/>
  <c r="A927" i="199"/>
  <c r="A926" i="199"/>
  <c r="A925" i="199"/>
  <c r="A924" i="199"/>
  <c r="A923" i="199"/>
  <c r="A922" i="199"/>
  <c r="A921" i="199"/>
  <c r="A920" i="199"/>
  <c r="A919" i="199"/>
  <c r="A918" i="199"/>
  <c r="A917" i="199"/>
  <c r="A916" i="199"/>
  <c r="A915" i="199"/>
  <c r="A914" i="199"/>
  <c r="A913" i="199"/>
  <c r="A912" i="199"/>
  <c r="A911" i="199"/>
  <c r="A910" i="199"/>
  <c r="A909" i="199"/>
  <c r="A908" i="199"/>
  <c r="A907" i="199"/>
  <c r="A906" i="199"/>
  <c r="A905" i="199"/>
  <c r="A904" i="199"/>
  <c r="A903" i="199"/>
  <c r="A902" i="199"/>
  <c r="A901" i="199"/>
  <c r="A900" i="199"/>
  <c r="A899" i="199"/>
  <c r="A898" i="199"/>
  <c r="A897" i="199"/>
  <c r="A896" i="199"/>
  <c r="A895" i="199"/>
  <c r="A894" i="199"/>
  <c r="A893" i="199"/>
  <c r="A892" i="199"/>
  <c r="A891" i="199"/>
  <c r="A890" i="199"/>
  <c r="A889" i="199"/>
  <c r="A888" i="199"/>
  <c r="A887" i="199"/>
  <c r="A886" i="199"/>
  <c r="A885" i="199"/>
  <c r="A884" i="199"/>
  <c r="A883" i="199"/>
  <c r="A882" i="199"/>
  <c r="A881" i="199"/>
  <c r="A880" i="199"/>
  <c r="A879" i="199"/>
  <c r="A878" i="199"/>
  <c r="A877" i="199"/>
  <c r="A876" i="199"/>
  <c r="A875" i="199"/>
  <c r="A874" i="199"/>
  <c r="A873" i="199"/>
  <c r="A872" i="199"/>
  <c r="A871" i="199"/>
  <c r="A870" i="199"/>
  <c r="A869" i="199"/>
  <c r="A868" i="199"/>
  <c r="A867" i="199"/>
  <c r="A866" i="199"/>
  <c r="A865" i="199"/>
  <c r="A864" i="199"/>
  <c r="A863" i="199"/>
  <c r="A862" i="199"/>
  <c r="A861" i="199"/>
  <c r="A860" i="199"/>
  <c r="A859" i="199"/>
  <c r="A858" i="199"/>
  <c r="A857" i="199"/>
  <c r="A856" i="199"/>
  <c r="A855" i="199"/>
  <c r="A854" i="199"/>
  <c r="A853" i="199"/>
  <c r="A852" i="199"/>
  <c r="A851" i="199"/>
  <c r="A850" i="199"/>
  <c r="A849" i="199"/>
  <c r="A848" i="199"/>
  <c r="A847" i="199"/>
  <c r="A846" i="199"/>
  <c r="A845" i="199"/>
  <c r="A844" i="199"/>
  <c r="A843" i="199"/>
  <c r="A842" i="199"/>
  <c r="A841" i="199"/>
  <c r="A840" i="199"/>
  <c r="A839" i="199"/>
  <c r="A838" i="199"/>
  <c r="A837" i="199"/>
  <c r="A836" i="199"/>
  <c r="A835" i="199"/>
  <c r="A834" i="199"/>
  <c r="A833" i="199"/>
  <c r="A832" i="199"/>
  <c r="A831" i="199"/>
  <c r="A830" i="199"/>
  <c r="A829" i="199"/>
  <c r="A828" i="199"/>
  <c r="A827" i="199"/>
  <c r="A826" i="199"/>
  <c r="A825" i="199"/>
  <c r="A824" i="199"/>
  <c r="A823" i="199"/>
  <c r="A822" i="199"/>
  <c r="A821" i="199"/>
  <c r="A820" i="199"/>
  <c r="A819" i="199"/>
  <c r="A818" i="199"/>
  <c r="A817" i="199"/>
  <c r="A816" i="199"/>
  <c r="A815" i="199"/>
  <c r="A814" i="199"/>
  <c r="A813" i="199"/>
  <c r="A812" i="199"/>
  <c r="A811" i="199"/>
  <c r="A810" i="199"/>
  <c r="A809" i="199"/>
  <c r="A808" i="199"/>
  <c r="A807" i="199"/>
  <c r="A806" i="199"/>
  <c r="A805" i="199"/>
  <c r="A804" i="199"/>
  <c r="A803" i="199"/>
  <c r="A802" i="199"/>
  <c r="A801" i="199"/>
  <c r="A800" i="199"/>
  <c r="A799" i="199"/>
  <c r="A798" i="199"/>
  <c r="A797" i="199"/>
  <c r="A796" i="199"/>
  <c r="A795" i="199"/>
  <c r="A794" i="199"/>
  <c r="A793" i="199"/>
  <c r="A792" i="199"/>
  <c r="A791" i="199"/>
  <c r="A790" i="199"/>
  <c r="A789" i="199"/>
  <c r="A788" i="199"/>
  <c r="A787" i="199"/>
  <c r="A786" i="199"/>
  <c r="A785" i="199"/>
  <c r="A784" i="199"/>
  <c r="A783" i="199"/>
  <c r="A782" i="199"/>
  <c r="A781" i="199"/>
  <c r="A780" i="199"/>
  <c r="A779" i="199"/>
  <c r="A778" i="199"/>
  <c r="A777" i="199"/>
  <c r="A776" i="199"/>
  <c r="A775" i="199"/>
  <c r="A774" i="199"/>
  <c r="A773" i="199"/>
  <c r="A772" i="199"/>
  <c r="A771" i="199"/>
  <c r="A770" i="199"/>
  <c r="A769" i="199"/>
  <c r="A768" i="199"/>
  <c r="A767" i="199"/>
  <c r="A766" i="199"/>
  <c r="A765" i="199"/>
  <c r="A764" i="199"/>
  <c r="A763" i="199"/>
  <c r="A762" i="199"/>
  <c r="A761" i="199"/>
  <c r="A760" i="199"/>
  <c r="A759" i="199"/>
  <c r="A758" i="199"/>
  <c r="A757" i="199"/>
  <c r="A756" i="199"/>
  <c r="A755" i="199"/>
  <c r="A754" i="199"/>
  <c r="A753" i="199"/>
  <c r="A752" i="199"/>
  <c r="A751" i="199"/>
  <c r="A750" i="199"/>
  <c r="A749" i="199"/>
  <c r="A748" i="199"/>
  <c r="A747" i="199"/>
  <c r="A746" i="199"/>
  <c r="A745" i="199"/>
  <c r="A744" i="199"/>
  <c r="A743" i="199"/>
  <c r="A742" i="199"/>
  <c r="A741" i="199"/>
  <c r="A740" i="199"/>
  <c r="A739" i="199"/>
  <c r="A738" i="199"/>
  <c r="A737" i="199"/>
  <c r="A736" i="199"/>
  <c r="A735" i="199"/>
  <c r="A734" i="199"/>
  <c r="A733" i="199"/>
  <c r="A732" i="199"/>
  <c r="A731" i="199"/>
  <c r="A730" i="199"/>
  <c r="A729" i="199"/>
  <c r="A728" i="199"/>
  <c r="A727" i="199"/>
  <c r="A726" i="199"/>
  <c r="A725" i="199"/>
  <c r="A724" i="199"/>
  <c r="A723" i="199"/>
  <c r="A722" i="199"/>
  <c r="A721" i="199"/>
  <c r="A720" i="199"/>
  <c r="A719" i="199"/>
  <c r="A718" i="199"/>
  <c r="A717" i="199"/>
  <c r="A716" i="199"/>
  <c r="A715" i="199"/>
  <c r="A714" i="199"/>
  <c r="A713" i="199"/>
  <c r="A712" i="199"/>
  <c r="A711" i="199"/>
  <c r="A710" i="199"/>
  <c r="A709" i="199"/>
  <c r="A708" i="199"/>
  <c r="A707" i="199"/>
  <c r="A706" i="199"/>
  <c r="A705" i="199"/>
  <c r="A704" i="199"/>
  <c r="A703" i="199"/>
  <c r="A702" i="199"/>
  <c r="A701" i="199"/>
  <c r="A700" i="199"/>
  <c r="A699" i="199"/>
  <c r="A698" i="199"/>
  <c r="A697" i="199"/>
  <c r="A696" i="199"/>
  <c r="A695" i="199"/>
  <c r="A694" i="199"/>
  <c r="A693" i="199"/>
  <c r="A692" i="199"/>
  <c r="A691" i="199"/>
  <c r="A690" i="199"/>
  <c r="A689" i="199"/>
  <c r="A688" i="199"/>
  <c r="A687" i="199"/>
  <c r="A686" i="199"/>
  <c r="A685" i="199"/>
  <c r="A684" i="199"/>
  <c r="A683" i="199"/>
  <c r="A682" i="199"/>
  <c r="A681" i="199"/>
  <c r="A680" i="199"/>
  <c r="A679" i="199"/>
  <c r="A678" i="199"/>
  <c r="A677" i="199"/>
  <c r="A676" i="199"/>
  <c r="A675" i="199"/>
  <c r="A674" i="199"/>
  <c r="A673" i="199"/>
  <c r="A672" i="199"/>
  <c r="A671" i="199"/>
  <c r="A670" i="199"/>
  <c r="A669" i="199"/>
  <c r="A668" i="199"/>
  <c r="A667" i="199"/>
  <c r="A666" i="199"/>
  <c r="A665" i="199"/>
  <c r="A664" i="199"/>
  <c r="A663" i="199"/>
  <c r="A662" i="199"/>
  <c r="A661" i="199"/>
  <c r="A660" i="199"/>
  <c r="A659" i="199"/>
  <c r="A658" i="199"/>
  <c r="A657" i="199"/>
  <c r="A656" i="199"/>
  <c r="A655" i="199"/>
  <c r="A654" i="199"/>
  <c r="A653" i="199"/>
  <c r="A652" i="199"/>
  <c r="A651" i="199"/>
  <c r="A650" i="199"/>
  <c r="A649" i="199"/>
  <c r="A648" i="199"/>
  <c r="A647" i="199"/>
  <c r="A646" i="199"/>
  <c r="A645" i="199"/>
  <c r="A644" i="199"/>
  <c r="A643" i="199"/>
  <c r="A642" i="199"/>
  <c r="A641" i="199"/>
  <c r="A640" i="199"/>
  <c r="A639" i="199"/>
  <c r="A638" i="199"/>
  <c r="A637" i="199"/>
  <c r="A636" i="199"/>
  <c r="A635" i="199"/>
  <c r="A634" i="199"/>
  <c r="A633" i="199"/>
  <c r="A632" i="199"/>
  <c r="A631" i="199"/>
  <c r="A630" i="199"/>
  <c r="A629" i="199"/>
  <c r="A628" i="199"/>
  <c r="A627" i="199"/>
  <c r="A626" i="199"/>
  <c r="A625" i="199"/>
  <c r="A624" i="199"/>
  <c r="A623" i="199"/>
  <c r="A622" i="199"/>
  <c r="A621" i="199"/>
  <c r="A620" i="199"/>
  <c r="A619" i="199"/>
  <c r="A618" i="199"/>
  <c r="A617" i="199"/>
  <c r="A616" i="199"/>
  <c r="A615" i="199"/>
  <c r="A614" i="199"/>
  <c r="A613" i="199"/>
  <c r="A612" i="199"/>
  <c r="A611" i="199"/>
  <c r="A610" i="199"/>
  <c r="A609" i="199"/>
  <c r="A608" i="199"/>
  <c r="A607" i="199"/>
  <c r="A606" i="199"/>
  <c r="A605" i="199"/>
  <c r="A604" i="199"/>
  <c r="A603" i="199"/>
  <c r="A602" i="199"/>
  <c r="A601" i="199"/>
  <c r="A600" i="199"/>
  <c r="A599" i="199"/>
  <c r="A598" i="199"/>
  <c r="A597" i="199"/>
  <c r="A596" i="199"/>
  <c r="A595" i="199"/>
  <c r="A594" i="199"/>
  <c r="A593" i="199"/>
  <c r="A592" i="199"/>
  <c r="A591" i="199"/>
  <c r="A590" i="199"/>
  <c r="A589" i="199"/>
  <c r="A588" i="199"/>
  <c r="A587" i="199"/>
  <c r="A586" i="199"/>
  <c r="A585" i="199"/>
  <c r="A584" i="199"/>
  <c r="A583" i="199"/>
  <c r="A582" i="199"/>
  <c r="A581" i="199"/>
  <c r="A580" i="199"/>
  <c r="A579" i="199"/>
  <c r="A578" i="199"/>
  <c r="A577" i="199"/>
  <c r="A576" i="199"/>
  <c r="A575" i="199"/>
  <c r="A574" i="199"/>
  <c r="A573" i="199"/>
  <c r="A572" i="199"/>
  <c r="A571" i="199"/>
  <c r="A570" i="199"/>
  <c r="A569" i="199"/>
  <c r="A568" i="199"/>
  <c r="A567" i="199"/>
  <c r="A566" i="199"/>
  <c r="A565" i="199"/>
  <c r="A564" i="199"/>
  <c r="A563" i="199"/>
  <c r="A562" i="199"/>
  <c r="A561" i="199"/>
  <c r="A560" i="199"/>
  <c r="A559" i="199"/>
  <c r="A558" i="199"/>
  <c r="A557" i="199"/>
  <c r="A556" i="199"/>
  <c r="A555" i="199"/>
  <c r="A554" i="199"/>
  <c r="A553" i="199"/>
  <c r="A552" i="199"/>
  <c r="A551" i="199"/>
  <c r="A550" i="199"/>
  <c r="A549" i="199"/>
  <c r="A548" i="199"/>
  <c r="A547" i="199"/>
  <c r="A546" i="199"/>
  <c r="A545" i="199"/>
  <c r="A544" i="199"/>
  <c r="A543" i="199"/>
  <c r="A542" i="199"/>
  <c r="A541" i="199"/>
  <c r="A540" i="199"/>
  <c r="A539" i="199"/>
  <c r="A538" i="199"/>
  <c r="A537" i="199"/>
  <c r="A536" i="199"/>
  <c r="A535" i="199"/>
  <c r="A534" i="199"/>
  <c r="A533" i="199"/>
  <c r="A532" i="199"/>
  <c r="A531" i="199"/>
  <c r="A530" i="199"/>
  <c r="A529" i="199"/>
  <c r="A528" i="199"/>
  <c r="A527" i="199"/>
  <c r="A526" i="199"/>
  <c r="A525" i="199"/>
  <c r="A524" i="199"/>
  <c r="A523" i="199"/>
  <c r="A522" i="199"/>
  <c r="A521" i="199"/>
  <c r="A520" i="199"/>
  <c r="A519" i="199"/>
  <c r="A518" i="199"/>
  <c r="A517" i="199"/>
  <c r="A516" i="199"/>
  <c r="A515" i="199"/>
  <c r="A514" i="199"/>
  <c r="A513" i="199"/>
  <c r="A512" i="199"/>
  <c r="A511" i="199"/>
  <c r="A510" i="199"/>
  <c r="A509" i="199"/>
  <c r="A508" i="199"/>
  <c r="A507" i="199"/>
  <c r="A506" i="199"/>
  <c r="A505" i="199"/>
  <c r="A504" i="199"/>
  <c r="A503" i="199"/>
  <c r="A502" i="199"/>
  <c r="A501" i="199"/>
  <c r="A500" i="199"/>
  <c r="A499" i="199"/>
  <c r="A498" i="199"/>
  <c r="A497" i="199"/>
  <c r="A496" i="199"/>
  <c r="A495" i="199"/>
  <c r="A494" i="199"/>
  <c r="A493" i="199"/>
  <c r="A492" i="199"/>
  <c r="A491" i="199"/>
  <c r="A490" i="199"/>
  <c r="A489" i="199"/>
  <c r="A488" i="199"/>
  <c r="A487" i="199"/>
  <c r="A486" i="199"/>
  <c r="A485" i="199"/>
  <c r="A484" i="199"/>
  <c r="A483" i="199"/>
  <c r="A482" i="199"/>
  <c r="A481" i="199"/>
  <c r="A480" i="199"/>
  <c r="A479" i="199"/>
  <c r="A478" i="199"/>
  <c r="A477" i="199"/>
  <c r="A476" i="199"/>
  <c r="A475" i="199"/>
  <c r="A474" i="199"/>
  <c r="A473" i="199"/>
  <c r="A472" i="199"/>
  <c r="A471" i="199"/>
  <c r="A470" i="199"/>
  <c r="A469" i="199"/>
  <c r="A468" i="199"/>
  <c r="A467" i="199"/>
  <c r="A466" i="199"/>
  <c r="A465" i="199"/>
  <c r="A464" i="199"/>
  <c r="A463" i="199"/>
  <c r="A462" i="199"/>
  <c r="A461" i="199"/>
  <c r="A460" i="199"/>
  <c r="A459" i="199"/>
  <c r="A458" i="199"/>
  <c r="A457" i="199"/>
  <c r="A456" i="199"/>
  <c r="A455" i="199"/>
  <c r="A454" i="199"/>
  <c r="A453" i="199"/>
  <c r="A452" i="199"/>
  <c r="A451" i="199"/>
  <c r="A450" i="199"/>
  <c r="A449" i="199"/>
  <c r="A448" i="199"/>
  <c r="A447" i="199"/>
  <c r="A446" i="199"/>
  <c r="A445" i="199"/>
  <c r="A444" i="199"/>
  <c r="A443" i="199"/>
  <c r="A442" i="199"/>
  <c r="A441" i="199"/>
  <c r="A440" i="199"/>
  <c r="A439" i="199"/>
  <c r="A438" i="199"/>
  <c r="A437" i="199"/>
  <c r="A436" i="199"/>
  <c r="A435" i="199"/>
  <c r="A434" i="199"/>
  <c r="A433" i="199"/>
  <c r="A432" i="199"/>
  <c r="A431" i="199"/>
  <c r="A430" i="199"/>
  <c r="A429" i="199"/>
  <c r="A428" i="199"/>
  <c r="A427" i="199"/>
  <c r="A426" i="199"/>
  <c r="A425" i="199"/>
  <c r="A424" i="199"/>
  <c r="A423" i="199"/>
  <c r="A422" i="199"/>
  <c r="A421" i="199"/>
  <c r="A420" i="199"/>
  <c r="A419" i="199"/>
  <c r="A418" i="199"/>
  <c r="A417" i="199"/>
  <c r="A416" i="199"/>
  <c r="A415" i="199"/>
  <c r="A414" i="199"/>
  <c r="A413" i="199"/>
  <c r="A412" i="199"/>
  <c r="A411" i="199"/>
  <c r="A410" i="199"/>
  <c r="A409" i="199"/>
  <c r="A408" i="199"/>
  <c r="A407" i="199"/>
  <c r="A406" i="199"/>
  <c r="A405" i="199"/>
  <c r="A404" i="199"/>
  <c r="A403" i="199"/>
  <c r="A402" i="199"/>
  <c r="A401" i="199"/>
  <c r="A400" i="199"/>
  <c r="A399" i="199"/>
  <c r="A398" i="199"/>
  <c r="A397" i="199"/>
  <c r="A396" i="199"/>
  <c r="A395" i="199"/>
  <c r="A394" i="199"/>
  <c r="A393" i="199"/>
  <c r="A392" i="199"/>
  <c r="A391" i="199"/>
  <c r="A390" i="199"/>
  <c r="A389" i="199"/>
  <c r="A388" i="199"/>
  <c r="A387" i="199"/>
  <c r="A386" i="199"/>
  <c r="A385" i="199"/>
  <c r="A384" i="199"/>
  <c r="A383" i="199"/>
  <c r="A382" i="199"/>
  <c r="A381" i="199"/>
  <c r="A380" i="199"/>
  <c r="A379" i="199"/>
  <c r="A378" i="199"/>
  <c r="A377" i="199"/>
  <c r="A376" i="199"/>
  <c r="A375" i="199"/>
  <c r="A374" i="199"/>
  <c r="A373" i="199"/>
  <c r="A372" i="199"/>
  <c r="A371" i="199"/>
  <c r="A370" i="199"/>
  <c r="A369" i="199"/>
  <c r="A368" i="199"/>
  <c r="A367" i="199"/>
  <c r="A366" i="199"/>
  <c r="A365" i="199"/>
  <c r="A364" i="199"/>
  <c r="A363" i="199"/>
  <c r="A362" i="199"/>
  <c r="A361" i="199"/>
  <c r="A360" i="199"/>
  <c r="A359" i="199"/>
  <c r="A358" i="199"/>
  <c r="A357" i="199"/>
  <c r="A356" i="199"/>
  <c r="A355" i="199"/>
  <c r="A354" i="199"/>
  <c r="A353" i="199"/>
  <c r="A352" i="199"/>
  <c r="A351" i="199"/>
  <c r="A350" i="199"/>
  <c r="A349" i="199"/>
  <c r="A348" i="199"/>
  <c r="A347" i="199"/>
  <c r="A346" i="199"/>
  <c r="A345" i="199"/>
  <c r="A344" i="199"/>
  <c r="A343" i="199"/>
  <c r="A342" i="199"/>
  <c r="A341" i="199"/>
  <c r="A340" i="199"/>
  <c r="A339" i="199"/>
  <c r="A338" i="199"/>
  <c r="A337" i="199"/>
  <c r="A336" i="199"/>
  <c r="A335" i="199"/>
  <c r="A334" i="199"/>
  <c r="A333" i="199"/>
  <c r="A332" i="199"/>
  <c r="A331" i="199"/>
  <c r="A330" i="199"/>
  <c r="A329" i="199"/>
  <c r="A328" i="199"/>
  <c r="A327" i="199"/>
  <c r="A326" i="199"/>
  <c r="A325" i="199"/>
  <c r="A324" i="199"/>
  <c r="A323" i="199"/>
  <c r="A322" i="199"/>
  <c r="A321" i="199"/>
  <c r="A320" i="199"/>
  <c r="A319" i="199"/>
  <c r="A318" i="199"/>
  <c r="A317" i="199"/>
  <c r="A316" i="199"/>
  <c r="A315" i="199"/>
  <c r="A314" i="199"/>
  <c r="A313" i="199"/>
  <c r="A312" i="199"/>
  <c r="A311" i="199"/>
  <c r="A310" i="199"/>
  <c r="A309" i="199"/>
  <c r="A308" i="199"/>
  <c r="A307" i="199"/>
  <c r="A306" i="199"/>
  <c r="A305" i="199"/>
  <c r="A304" i="199"/>
  <c r="A303" i="199"/>
  <c r="A302" i="199"/>
  <c r="A301" i="199"/>
  <c r="A300" i="199"/>
  <c r="A299" i="199"/>
  <c r="A298" i="199"/>
  <c r="A297" i="199"/>
  <c r="A296" i="199"/>
  <c r="A295" i="199"/>
  <c r="A294" i="199"/>
  <c r="A293" i="199"/>
  <c r="A292" i="199"/>
  <c r="A291" i="199"/>
  <c r="A290" i="199"/>
  <c r="A289" i="199"/>
  <c r="A288" i="199"/>
  <c r="A287" i="199"/>
  <c r="A286" i="199"/>
  <c r="A285" i="199"/>
  <c r="A284" i="199"/>
  <c r="A283" i="199"/>
  <c r="A282" i="199"/>
  <c r="A281" i="199"/>
  <c r="A280" i="199"/>
  <c r="A279" i="199"/>
  <c r="A278" i="199"/>
  <c r="A277" i="199"/>
  <c r="A276" i="199"/>
  <c r="A275" i="199"/>
  <c r="A274" i="199"/>
  <c r="A273" i="199"/>
  <c r="A272" i="199"/>
  <c r="A271" i="199"/>
  <c r="A270" i="199"/>
  <c r="A269" i="199"/>
  <c r="A268" i="199"/>
  <c r="A267" i="199"/>
  <c r="A266" i="199"/>
  <c r="A265" i="199"/>
  <c r="A264" i="199"/>
  <c r="A263" i="199"/>
  <c r="A262" i="199"/>
  <c r="A261" i="199"/>
  <c r="A260" i="199"/>
  <c r="A259" i="199"/>
  <c r="A258" i="199"/>
  <c r="A257" i="199"/>
  <c r="A256" i="199"/>
  <c r="A255" i="199"/>
  <c r="A254" i="199"/>
  <c r="A253" i="199"/>
  <c r="A252" i="199"/>
  <c r="A251" i="199"/>
  <c r="A250" i="199"/>
  <c r="A249" i="199"/>
  <c r="A248" i="199"/>
  <c r="A247" i="199"/>
  <c r="A246" i="199"/>
  <c r="A245" i="199"/>
  <c r="A244" i="199"/>
  <c r="A243" i="199"/>
  <c r="A242" i="199"/>
  <c r="A241" i="199"/>
  <c r="A240" i="199"/>
  <c r="A239" i="199"/>
  <c r="A238" i="199"/>
  <c r="A237" i="199"/>
  <c r="A236" i="199"/>
  <c r="A235" i="199"/>
  <c r="A234" i="199"/>
  <c r="A233" i="199"/>
  <c r="A232" i="199"/>
  <c r="A231" i="199"/>
  <c r="A230" i="199"/>
  <c r="A229" i="199"/>
  <c r="A228" i="199"/>
  <c r="A227" i="199"/>
  <c r="A226" i="199"/>
  <c r="A225" i="199"/>
  <c r="A224" i="199"/>
  <c r="A223" i="199"/>
  <c r="A222" i="199"/>
  <c r="A221" i="199"/>
  <c r="A220" i="199"/>
  <c r="A219" i="199"/>
  <c r="A218" i="199"/>
  <c r="A217" i="199"/>
  <c r="A216" i="199"/>
  <c r="A215" i="199"/>
  <c r="A214" i="199"/>
  <c r="A213" i="199"/>
  <c r="A212" i="199"/>
  <c r="A211" i="199"/>
  <c r="A210" i="199"/>
  <c r="A209" i="199"/>
  <c r="A208" i="199"/>
  <c r="A207" i="199"/>
  <c r="A206" i="199"/>
  <c r="A205" i="199"/>
  <c r="A204" i="199"/>
  <c r="A203" i="199"/>
  <c r="A202" i="199"/>
  <c r="A201" i="199"/>
  <c r="A200" i="199"/>
  <c r="A199" i="199"/>
  <c r="A198" i="199"/>
  <c r="A197" i="199"/>
  <c r="A196" i="199"/>
  <c r="A195" i="199"/>
  <c r="A194" i="199"/>
  <c r="A193" i="199"/>
  <c r="A192" i="199"/>
  <c r="A191" i="199"/>
  <c r="A190" i="199"/>
  <c r="A189" i="199"/>
  <c r="A188" i="199"/>
  <c r="A187" i="199"/>
  <c r="A186" i="199"/>
  <c r="A185" i="199"/>
  <c r="A184" i="199"/>
  <c r="A183" i="199"/>
  <c r="A182" i="199"/>
  <c r="A181" i="199"/>
  <c r="A180" i="199"/>
  <c r="A179" i="199"/>
  <c r="A178" i="199"/>
  <c r="A177" i="199"/>
  <c r="A176" i="199"/>
  <c r="A175" i="199"/>
  <c r="A174" i="199"/>
  <c r="A173" i="199"/>
  <c r="A172" i="199"/>
  <c r="A171" i="199"/>
  <c r="A170" i="199"/>
  <c r="A169" i="199"/>
  <c r="A168" i="199"/>
  <c r="A167" i="199"/>
  <c r="A166" i="199"/>
  <c r="A165" i="199"/>
  <c r="A164" i="199"/>
  <c r="A163" i="199"/>
  <c r="A162" i="199"/>
  <c r="A161" i="199"/>
  <c r="A160" i="199"/>
  <c r="A159" i="199"/>
  <c r="A158" i="199"/>
  <c r="A157" i="199"/>
  <c r="A156" i="199"/>
  <c r="A155" i="199"/>
  <c r="A154" i="199"/>
  <c r="A153" i="199"/>
  <c r="A152" i="199"/>
  <c r="A151" i="199"/>
  <c r="A150" i="199"/>
  <c r="A149" i="199"/>
  <c r="A148" i="199"/>
  <c r="A147" i="199"/>
  <c r="A146" i="199"/>
  <c r="A145" i="199"/>
  <c r="A144" i="199"/>
  <c r="A143" i="199"/>
  <c r="A142" i="199"/>
  <c r="A141" i="199"/>
  <c r="A140" i="199"/>
  <c r="A139" i="199"/>
  <c r="A138" i="199"/>
  <c r="A137" i="199"/>
  <c r="A136" i="199"/>
  <c r="A135" i="199"/>
  <c r="A134" i="199"/>
  <c r="A133" i="199"/>
  <c r="A132" i="199"/>
  <c r="A131" i="199"/>
  <c r="A130" i="199"/>
  <c r="A129" i="199"/>
  <c r="A128" i="199"/>
  <c r="A127" i="199"/>
  <c r="A126" i="199"/>
  <c r="A125" i="199"/>
  <c r="A124" i="199"/>
  <c r="A123" i="199"/>
  <c r="A122" i="199"/>
  <c r="A121" i="199"/>
  <c r="A120" i="199"/>
  <c r="A119" i="199"/>
  <c r="A118" i="199"/>
  <c r="A117" i="199"/>
  <c r="A116" i="199"/>
  <c r="A115" i="199"/>
  <c r="A114" i="199"/>
  <c r="A113" i="199"/>
  <c r="A112" i="199"/>
  <c r="A111" i="199"/>
  <c r="A110" i="199"/>
  <c r="A109" i="199"/>
  <c r="A108" i="199"/>
  <c r="A107" i="199"/>
  <c r="A106" i="199"/>
  <c r="A105" i="199"/>
  <c r="A104" i="199"/>
  <c r="A103" i="199"/>
  <c r="A102" i="199"/>
  <c r="A101" i="199"/>
  <c r="A100" i="199"/>
  <c r="A99" i="199"/>
  <c r="A98" i="199"/>
  <c r="A97" i="199"/>
  <c r="A96" i="199"/>
  <c r="A95" i="199"/>
  <c r="A94" i="199"/>
  <c r="A93" i="199"/>
  <c r="A92" i="199"/>
  <c r="A91" i="199"/>
  <c r="A90" i="199"/>
  <c r="A89" i="199"/>
  <c r="A88" i="199"/>
  <c r="A87" i="199"/>
  <c r="A86" i="199"/>
  <c r="A85" i="199"/>
  <c r="A84" i="199"/>
  <c r="A83" i="199"/>
  <c r="A82" i="199"/>
  <c r="A81" i="199"/>
  <c r="A80" i="199"/>
  <c r="A79" i="199"/>
  <c r="A78" i="199"/>
  <c r="A77" i="199"/>
  <c r="A76" i="199"/>
  <c r="A75" i="199"/>
  <c r="A74" i="199"/>
  <c r="A73" i="199"/>
  <c r="A72" i="199"/>
  <c r="A71" i="199"/>
  <c r="A70" i="199"/>
  <c r="A69" i="199"/>
  <c r="A68" i="199"/>
  <c r="A67" i="199"/>
  <c r="A66" i="199"/>
  <c r="A65" i="199"/>
  <c r="A64" i="199"/>
  <c r="A63" i="199"/>
  <c r="A62" i="199"/>
  <c r="A61" i="199"/>
  <c r="A60" i="199"/>
  <c r="A59" i="199"/>
  <c r="A58" i="199"/>
  <c r="A57" i="199"/>
  <c r="A56" i="199"/>
  <c r="A55" i="199"/>
  <c r="A54" i="199"/>
  <c r="A53" i="199"/>
  <c r="A52" i="199"/>
  <c r="A51" i="199"/>
  <c r="A50" i="199"/>
  <c r="A49" i="199"/>
  <c r="A48" i="199"/>
  <c r="A47" i="199"/>
  <c r="A46" i="199"/>
  <c r="A45" i="199"/>
  <c r="A44" i="199"/>
  <c r="A43" i="199"/>
  <c r="A42" i="199"/>
  <c r="A41" i="199"/>
  <c r="A40" i="199"/>
  <c r="A39" i="199"/>
  <c r="A38" i="199"/>
  <c r="A37" i="199"/>
  <c r="A36" i="199"/>
  <c r="A35" i="199"/>
  <c r="A34" i="199"/>
  <c r="A33" i="199"/>
  <c r="A32" i="199"/>
  <c r="A31" i="199"/>
  <c r="A30" i="199"/>
  <c r="A29" i="199"/>
  <c r="A28" i="199"/>
  <c r="A27" i="199"/>
  <c r="A26" i="199"/>
  <c r="A25" i="199"/>
  <c r="A24" i="199"/>
  <c r="A23" i="199"/>
  <c r="A22" i="199"/>
  <c r="A21" i="199"/>
  <c r="A20" i="199"/>
  <c r="H6" i="199"/>
  <c r="A3" i="199"/>
  <c r="A18" i="199" s="1"/>
  <c r="F10" i="198"/>
  <c r="A1017" i="198"/>
  <c r="A1016" i="198"/>
  <c r="A1015" i="198"/>
  <c r="A1014" i="198"/>
  <c r="A1013" i="198"/>
  <c r="A1012" i="198"/>
  <c r="A1011" i="198"/>
  <c r="A1010" i="198"/>
  <c r="A1009" i="198"/>
  <c r="A1008" i="198"/>
  <c r="A1007" i="198"/>
  <c r="A1006" i="198"/>
  <c r="A1005" i="198"/>
  <c r="A1004" i="198"/>
  <c r="A1003" i="198"/>
  <c r="A1002" i="198"/>
  <c r="A1001" i="198"/>
  <c r="A1000" i="198"/>
  <c r="A999" i="198"/>
  <c r="A998" i="198"/>
  <c r="A997" i="198"/>
  <c r="A996" i="198"/>
  <c r="A995" i="198"/>
  <c r="A994" i="198"/>
  <c r="A993" i="198"/>
  <c r="A992" i="198"/>
  <c r="A991" i="198"/>
  <c r="A990" i="198"/>
  <c r="A989" i="198"/>
  <c r="A988" i="198"/>
  <c r="A987" i="198"/>
  <c r="A986" i="198"/>
  <c r="A985" i="198"/>
  <c r="A984" i="198"/>
  <c r="A983" i="198"/>
  <c r="A982" i="198"/>
  <c r="A981" i="198"/>
  <c r="A980" i="198"/>
  <c r="A979" i="198"/>
  <c r="A978" i="198"/>
  <c r="A977" i="198"/>
  <c r="A976" i="198"/>
  <c r="A975" i="198"/>
  <c r="A974" i="198"/>
  <c r="A973" i="198"/>
  <c r="A972" i="198"/>
  <c r="A971" i="198"/>
  <c r="A970" i="198"/>
  <c r="A969" i="198"/>
  <c r="A968" i="198"/>
  <c r="A967" i="198"/>
  <c r="A966" i="198"/>
  <c r="A965" i="198"/>
  <c r="A964" i="198"/>
  <c r="A963" i="198"/>
  <c r="A962" i="198"/>
  <c r="A961" i="198"/>
  <c r="A960" i="198"/>
  <c r="A959" i="198"/>
  <c r="A958" i="198"/>
  <c r="A957" i="198"/>
  <c r="A956" i="198"/>
  <c r="A955" i="198"/>
  <c r="A954" i="198"/>
  <c r="A953" i="198"/>
  <c r="A952" i="198"/>
  <c r="A951" i="198"/>
  <c r="A950" i="198"/>
  <c r="A949" i="198"/>
  <c r="A948" i="198"/>
  <c r="A947" i="198"/>
  <c r="A946" i="198"/>
  <c r="A945" i="198"/>
  <c r="A944" i="198"/>
  <c r="A943" i="198"/>
  <c r="A942" i="198"/>
  <c r="A941" i="198"/>
  <c r="A940" i="198"/>
  <c r="A939" i="198"/>
  <c r="A938" i="198"/>
  <c r="A937" i="198"/>
  <c r="A936" i="198"/>
  <c r="A935" i="198"/>
  <c r="A934" i="198"/>
  <c r="A933" i="198"/>
  <c r="A932" i="198"/>
  <c r="A931" i="198"/>
  <c r="A930" i="198"/>
  <c r="A929" i="198"/>
  <c r="A928" i="198"/>
  <c r="A927" i="198"/>
  <c r="A926" i="198"/>
  <c r="A925" i="198"/>
  <c r="A924" i="198"/>
  <c r="A923" i="198"/>
  <c r="A922" i="198"/>
  <c r="A921" i="198"/>
  <c r="A920" i="198"/>
  <c r="A919" i="198"/>
  <c r="A918" i="198"/>
  <c r="A917" i="198"/>
  <c r="A916" i="198"/>
  <c r="A915" i="198"/>
  <c r="A914" i="198"/>
  <c r="A913" i="198"/>
  <c r="A912" i="198"/>
  <c r="A911" i="198"/>
  <c r="A910" i="198"/>
  <c r="A909" i="198"/>
  <c r="A908" i="198"/>
  <c r="A907" i="198"/>
  <c r="A906" i="198"/>
  <c r="A905" i="198"/>
  <c r="A904" i="198"/>
  <c r="A903" i="198"/>
  <c r="A902" i="198"/>
  <c r="A901" i="198"/>
  <c r="A900" i="198"/>
  <c r="A899" i="198"/>
  <c r="A898" i="198"/>
  <c r="A897" i="198"/>
  <c r="A896" i="198"/>
  <c r="A895" i="198"/>
  <c r="A894" i="198"/>
  <c r="A893" i="198"/>
  <c r="A892" i="198"/>
  <c r="A891" i="198"/>
  <c r="A890" i="198"/>
  <c r="A889" i="198"/>
  <c r="A888" i="198"/>
  <c r="A887" i="198"/>
  <c r="A886" i="198"/>
  <c r="A885" i="198"/>
  <c r="A884" i="198"/>
  <c r="A883" i="198"/>
  <c r="A882" i="198"/>
  <c r="A881" i="198"/>
  <c r="A880" i="198"/>
  <c r="A879" i="198"/>
  <c r="A878" i="198"/>
  <c r="A877" i="198"/>
  <c r="A876" i="198"/>
  <c r="A875" i="198"/>
  <c r="A874" i="198"/>
  <c r="A873" i="198"/>
  <c r="A872" i="198"/>
  <c r="A871" i="198"/>
  <c r="A870" i="198"/>
  <c r="A869" i="198"/>
  <c r="A868" i="198"/>
  <c r="A867" i="198"/>
  <c r="A866" i="198"/>
  <c r="A865" i="198"/>
  <c r="A864" i="198"/>
  <c r="A863" i="198"/>
  <c r="A862" i="198"/>
  <c r="A861" i="198"/>
  <c r="A860" i="198"/>
  <c r="A859" i="198"/>
  <c r="A858" i="198"/>
  <c r="A857" i="198"/>
  <c r="A856" i="198"/>
  <c r="A855" i="198"/>
  <c r="A854" i="198"/>
  <c r="A853" i="198"/>
  <c r="A852" i="198"/>
  <c r="A851" i="198"/>
  <c r="A850" i="198"/>
  <c r="A849" i="198"/>
  <c r="A848" i="198"/>
  <c r="A847" i="198"/>
  <c r="A846" i="198"/>
  <c r="A845" i="198"/>
  <c r="A844" i="198"/>
  <c r="A843" i="198"/>
  <c r="A842" i="198"/>
  <c r="A841" i="198"/>
  <c r="A840" i="198"/>
  <c r="A839" i="198"/>
  <c r="A838" i="198"/>
  <c r="A837" i="198"/>
  <c r="A836" i="198"/>
  <c r="A835" i="198"/>
  <c r="A834" i="198"/>
  <c r="A833" i="198"/>
  <c r="A832" i="198"/>
  <c r="A831" i="198"/>
  <c r="A830" i="198"/>
  <c r="A829" i="198"/>
  <c r="A828" i="198"/>
  <c r="A827" i="198"/>
  <c r="A826" i="198"/>
  <c r="A825" i="198"/>
  <c r="A824" i="198"/>
  <c r="A823" i="198"/>
  <c r="A822" i="198"/>
  <c r="A821" i="198"/>
  <c r="A820" i="198"/>
  <c r="A819" i="198"/>
  <c r="A818" i="198"/>
  <c r="A817" i="198"/>
  <c r="A816" i="198"/>
  <c r="A815" i="198"/>
  <c r="A814" i="198"/>
  <c r="A813" i="198"/>
  <c r="A812" i="198"/>
  <c r="A811" i="198"/>
  <c r="A810" i="198"/>
  <c r="A809" i="198"/>
  <c r="A808" i="198"/>
  <c r="A807" i="198"/>
  <c r="A806" i="198"/>
  <c r="A805" i="198"/>
  <c r="A804" i="198"/>
  <c r="A803" i="198"/>
  <c r="A802" i="198"/>
  <c r="A801" i="198"/>
  <c r="A800" i="198"/>
  <c r="A799" i="198"/>
  <c r="A798" i="198"/>
  <c r="A797" i="198"/>
  <c r="A796" i="198"/>
  <c r="A795" i="198"/>
  <c r="A794" i="198"/>
  <c r="A793" i="198"/>
  <c r="A792" i="198"/>
  <c r="A791" i="198"/>
  <c r="A790" i="198"/>
  <c r="A789" i="198"/>
  <c r="A788" i="198"/>
  <c r="A787" i="198"/>
  <c r="A786" i="198"/>
  <c r="A785" i="198"/>
  <c r="A784" i="198"/>
  <c r="A783" i="198"/>
  <c r="A782" i="198"/>
  <c r="A781" i="198"/>
  <c r="A780" i="198"/>
  <c r="A779" i="198"/>
  <c r="A778" i="198"/>
  <c r="A777" i="198"/>
  <c r="A776" i="198"/>
  <c r="A775" i="198"/>
  <c r="A774" i="198"/>
  <c r="A773" i="198"/>
  <c r="A772" i="198"/>
  <c r="A771" i="198"/>
  <c r="A770" i="198"/>
  <c r="A769" i="198"/>
  <c r="A768" i="198"/>
  <c r="A767" i="198"/>
  <c r="A766" i="198"/>
  <c r="A765" i="198"/>
  <c r="A764" i="198"/>
  <c r="A763" i="198"/>
  <c r="A762" i="198"/>
  <c r="A761" i="198"/>
  <c r="A760" i="198"/>
  <c r="A759" i="198"/>
  <c r="A758" i="198"/>
  <c r="A757" i="198"/>
  <c r="A756" i="198"/>
  <c r="A755" i="198"/>
  <c r="A754" i="198"/>
  <c r="A753" i="198"/>
  <c r="A752" i="198"/>
  <c r="A751" i="198"/>
  <c r="A750" i="198"/>
  <c r="A749" i="198"/>
  <c r="A748" i="198"/>
  <c r="A747" i="198"/>
  <c r="A746" i="198"/>
  <c r="A745" i="198"/>
  <c r="A744" i="198"/>
  <c r="A743" i="198"/>
  <c r="A742" i="198"/>
  <c r="A741" i="198"/>
  <c r="A740" i="198"/>
  <c r="A739" i="198"/>
  <c r="A738" i="198"/>
  <c r="A737" i="198"/>
  <c r="A736" i="198"/>
  <c r="A735" i="198"/>
  <c r="A734" i="198"/>
  <c r="A733" i="198"/>
  <c r="A732" i="198"/>
  <c r="A731" i="198"/>
  <c r="A730" i="198"/>
  <c r="A729" i="198"/>
  <c r="A728" i="198"/>
  <c r="A727" i="198"/>
  <c r="A726" i="198"/>
  <c r="A725" i="198"/>
  <c r="A724" i="198"/>
  <c r="A723" i="198"/>
  <c r="A722" i="198"/>
  <c r="A721" i="198"/>
  <c r="A720" i="198"/>
  <c r="A719" i="198"/>
  <c r="A718" i="198"/>
  <c r="A717" i="198"/>
  <c r="A716" i="198"/>
  <c r="A715" i="198"/>
  <c r="A714" i="198"/>
  <c r="A713" i="198"/>
  <c r="A712" i="198"/>
  <c r="A711" i="198"/>
  <c r="A710" i="198"/>
  <c r="A709" i="198"/>
  <c r="A708" i="198"/>
  <c r="A707" i="198"/>
  <c r="A706" i="198"/>
  <c r="A705" i="198"/>
  <c r="A704" i="198"/>
  <c r="A703" i="198"/>
  <c r="A702" i="198"/>
  <c r="A701" i="198"/>
  <c r="A700" i="198"/>
  <c r="A699" i="198"/>
  <c r="A698" i="198"/>
  <c r="A697" i="198"/>
  <c r="A696" i="198"/>
  <c r="A695" i="198"/>
  <c r="A694" i="198"/>
  <c r="A693" i="198"/>
  <c r="A692" i="198"/>
  <c r="A691" i="198"/>
  <c r="A690" i="198"/>
  <c r="A689" i="198"/>
  <c r="A688" i="198"/>
  <c r="A687" i="198"/>
  <c r="A686" i="198"/>
  <c r="A685" i="198"/>
  <c r="A684" i="198"/>
  <c r="A683" i="198"/>
  <c r="A682" i="198"/>
  <c r="A681" i="198"/>
  <c r="A680" i="198"/>
  <c r="A679" i="198"/>
  <c r="A678" i="198"/>
  <c r="A677" i="198"/>
  <c r="A676" i="198"/>
  <c r="A675" i="198"/>
  <c r="A674" i="198"/>
  <c r="A673" i="198"/>
  <c r="A672" i="198"/>
  <c r="A671" i="198"/>
  <c r="A670" i="198"/>
  <c r="A669" i="198"/>
  <c r="A668" i="198"/>
  <c r="A667" i="198"/>
  <c r="A666" i="198"/>
  <c r="A665" i="198"/>
  <c r="A664" i="198"/>
  <c r="A663" i="198"/>
  <c r="A662" i="198"/>
  <c r="A661" i="198"/>
  <c r="A660" i="198"/>
  <c r="A659" i="198"/>
  <c r="A658" i="198"/>
  <c r="A657" i="198"/>
  <c r="A656" i="198"/>
  <c r="A655" i="198"/>
  <c r="A654" i="198"/>
  <c r="A653" i="198"/>
  <c r="A652" i="198"/>
  <c r="A651" i="198"/>
  <c r="A650" i="198"/>
  <c r="A649" i="198"/>
  <c r="A648" i="198"/>
  <c r="A647" i="198"/>
  <c r="A646" i="198"/>
  <c r="A645" i="198"/>
  <c r="A644" i="198"/>
  <c r="A643" i="198"/>
  <c r="A642" i="198"/>
  <c r="A641" i="198"/>
  <c r="A640" i="198"/>
  <c r="A639" i="198"/>
  <c r="A638" i="198"/>
  <c r="A637" i="198"/>
  <c r="A636" i="198"/>
  <c r="A635" i="198"/>
  <c r="A634" i="198"/>
  <c r="A633" i="198"/>
  <c r="A632" i="198"/>
  <c r="A631" i="198"/>
  <c r="A630" i="198"/>
  <c r="A629" i="198"/>
  <c r="A628" i="198"/>
  <c r="A627" i="198"/>
  <c r="A626" i="198"/>
  <c r="A625" i="198"/>
  <c r="A624" i="198"/>
  <c r="A623" i="198"/>
  <c r="A622" i="198"/>
  <c r="A621" i="198"/>
  <c r="A620" i="198"/>
  <c r="A619" i="198"/>
  <c r="A618" i="198"/>
  <c r="A617" i="198"/>
  <c r="A616" i="198"/>
  <c r="A615" i="198"/>
  <c r="A614" i="198"/>
  <c r="A613" i="198"/>
  <c r="A612" i="198"/>
  <c r="A611" i="198"/>
  <c r="A610" i="198"/>
  <c r="A609" i="198"/>
  <c r="A608" i="198"/>
  <c r="A607" i="198"/>
  <c r="A606" i="198"/>
  <c r="A605" i="198"/>
  <c r="A604" i="198"/>
  <c r="A603" i="198"/>
  <c r="A602" i="198"/>
  <c r="A601" i="198"/>
  <c r="A600" i="198"/>
  <c r="A599" i="198"/>
  <c r="A598" i="198"/>
  <c r="A597" i="198"/>
  <c r="A596" i="198"/>
  <c r="A595" i="198"/>
  <c r="A594" i="198"/>
  <c r="A593" i="198"/>
  <c r="A592" i="198"/>
  <c r="A591" i="198"/>
  <c r="A590" i="198"/>
  <c r="A589" i="198"/>
  <c r="A588" i="198"/>
  <c r="A587" i="198"/>
  <c r="A586" i="198"/>
  <c r="A585" i="198"/>
  <c r="A584" i="198"/>
  <c r="A583" i="198"/>
  <c r="A582" i="198"/>
  <c r="A581" i="198"/>
  <c r="A580" i="198"/>
  <c r="A579" i="198"/>
  <c r="A578" i="198"/>
  <c r="A577" i="198"/>
  <c r="A576" i="198"/>
  <c r="A575" i="198"/>
  <c r="A574" i="198"/>
  <c r="A573" i="198"/>
  <c r="A572" i="198"/>
  <c r="A571" i="198"/>
  <c r="A570" i="198"/>
  <c r="A569" i="198"/>
  <c r="A568" i="198"/>
  <c r="A567" i="198"/>
  <c r="A566" i="198"/>
  <c r="A565" i="198"/>
  <c r="A564" i="198"/>
  <c r="A563" i="198"/>
  <c r="A562" i="198"/>
  <c r="A561" i="198"/>
  <c r="A560" i="198"/>
  <c r="A559" i="198"/>
  <c r="A558" i="198"/>
  <c r="A557" i="198"/>
  <c r="A556" i="198"/>
  <c r="A555" i="198"/>
  <c r="A554" i="198"/>
  <c r="A553" i="198"/>
  <c r="A552" i="198"/>
  <c r="A551" i="198"/>
  <c r="A550" i="198"/>
  <c r="A549" i="198"/>
  <c r="A548" i="198"/>
  <c r="A547" i="198"/>
  <c r="A546" i="198"/>
  <c r="A545" i="198"/>
  <c r="A544" i="198"/>
  <c r="A543" i="198"/>
  <c r="A542" i="198"/>
  <c r="A541" i="198"/>
  <c r="A540" i="198"/>
  <c r="A539" i="198"/>
  <c r="A538" i="198"/>
  <c r="A537" i="198"/>
  <c r="A536" i="198"/>
  <c r="A535" i="198"/>
  <c r="A534" i="198"/>
  <c r="A533" i="198"/>
  <c r="A532" i="198"/>
  <c r="A531" i="198"/>
  <c r="A530" i="198"/>
  <c r="A529" i="198"/>
  <c r="A528" i="198"/>
  <c r="A527" i="198"/>
  <c r="A526" i="198"/>
  <c r="A525" i="198"/>
  <c r="A524" i="198"/>
  <c r="A523" i="198"/>
  <c r="A522" i="198"/>
  <c r="A521" i="198"/>
  <c r="A520" i="198"/>
  <c r="A519" i="198"/>
  <c r="A518" i="198"/>
  <c r="A517" i="198"/>
  <c r="A516" i="198"/>
  <c r="A515" i="198"/>
  <c r="A514" i="198"/>
  <c r="A513" i="198"/>
  <c r="A512" i="198"/>
  <c r="A511" i="198"/>
  <c r="A510" i="198"/>
  <c r="A509" i="198"/>
  <c r="A508" i="198"/>
  <c r="A507" i="198"/>
  <c r="A506" i="198"/>
  <c r="A505" i="198"/>
  <c r="A504" i="198"/>
  <c r="A503" i="198"/>
  <c r="A502" i="198"/>
  <c r="A501" i="198"/>
  <c r="A500" i="198"/>
  <c r="A499" i="198"/>
  <c r="A498" i="198"/>
  <c r="A497" i="198"/>
  <c r="A496" i="198"/>
  <c r="A495" i="198"/>
  <c r="A494" i="198"/>
  <c r="A493" i="198"/>
  <c r="A492" i="198"/>
  <c r="A491" i="198"/>
  <c r="A490" i="198"/>
  <c r="A489" i="198"/>
  <c r="A488" i="198"/>
  <c r="A487" i="198"/>
  <c r="A486" i="198"/>
  <c r="A485" i="198"/>
  <c r="A484" i="198"/>
  <c r="A483" i="198"/>
  <c r="A482" i="198"/>
  <c r="A481" i="198"/>
  <c r="A480" i="198"/>
  <c r="A479" i="198"/>
  <c r="A478" i="198"/>
  <c r="A477" i="198"/>
  <c r="A476" i="198"/>
  <c r="A475" i="198"/>
  <c r="A474" i="198"/>
  <c r="A473" i="198"/>
  <c r="A472" i="198"/>
  <c r="A471" i="198"/>
  <c r="A470" i="198"/>
  <c r="A469" i="198"/>
  <c r="A468" i="198"/>
  <c r="A467" i="198"/>
  <c r="A466" i="198"/>
  <c r="A465" i="198"/>
  <c r="A464" i="198"/>
  <c r="A463" i="198"/>
  <c r="A462" i="198"/>
  <c r="A461" i="198"/>
  <c r="A460" i="198"/>
  <c r="A459" i="198"/>
  <c r="A458" i="198"/>
  <c r="A457" i="198"/>
  <c r="A456" i="198"/>
  <c r="A455" i="198"/>
  <c r="A454" i="198"/>
  <c r="A453" i="198"/>
  <c r="A452" i="198"/>
  <c r="A451" i="198"/>
  <c r="A450" i="198"/>
  <c r="A449" i="198"/>
  <c r="A448" i="198"/>
  <c r="A447" i="198"/>
  <c r="A446" i="198"/>
  <c r="A445" i="198"/>
  <c r="A444" i="198"/>
  <c r="A443" i="198"/>
  <c r="A442" i="198"/>
  <c r="A441" i="198"/>
  <c r="A440" i="198"/>
  <c r="A439" i="198"/>
  <c r="A438" i="198"/>
  <c r="A437" i="198"/>
  <c r="A436" i="198"/>
  <c r="A435" i="198"/>
  <c r="A434" i="198"/>
  <c r="A433" i="198"/>
  <c r="A432" i="198"/>
  <c r="A431" i="198"/>
  <c r="A430" i="198"/>
  <c r="A429" i="198"/>
  <c r="A428" i="198"/>
  <c r="A427" i="198"/>
  <c r="A426" i="198"/>
  <c r="A425" i="198"/>
  <c r="A424" i="198"/>
  <c r="A423" i="198"/>
  <c r="A422" i="198"/>
  <c r="A421" i="198"/>
  <c r="A420" i="198"/>
  <c r="A419" i="198"/>
  <c r="A418" i="198"/>
  <c r="A417" i="198"/>
  <c r="A416" i="198"/>
  <c r="A415" i="198"/>
  <c r="A414" i="198"/>
  <c r="A413" i="198"/>
  <c r="A412" i="198"/>
  <c r="A411" i="198"/>
  <c r="A410" i="198"/>
  <c r="A409" i="198"/>
  <c r="A408" i="198"/>
  <c r="A407" i="198"/>
  <c r="A406" i="198"/>
  <c r="A405" i="198"/>
  <c r="A404" i="198"/>
  <c r="A403" i="198"/>
  <c r="A402" i="198"/>
  <c r="A401" i="198"/>
  <c r="A400" i="198"/>
  <c r="A399" i="198"/>
  <c r="A398" i="198"/>
  <c r="A397" i="198"/>
  <c r="A396" i="198"/>
  <c r="A395" i="198"/>
  <c r="A394" i="198"/>
  <c r="A393" i="198"/>
  <c r="A392" i="198"/>
  <c r="A391" i="198"/>
  <c r="A390" i="198"/>
  <c r="A389" i="198"/>
  <c r="A388" i="198"/>
  <c r="A387" i="198"/>
  <c r="A386" i="198"/>
  <c r="A385" i="198"/>
  <c r="A384" i="198"/>
  <c r="A383" i="198"/>
  <c r="A382" i="198"/>
  <c r="A381" i="198"/>
  <c r="A380" i="198"/>
  <c r="A379" i="198"/>
  <c r="A378" i="198"/>
  <c r="A377" i="198"/>
  <c r="A376" i="198"/>
  <c r="A375" i="198"/>
  <c r="A374" i="198"/>
  <c r="A373" i="198"/>
  <c r="A372" i="198"/>
  <c r="A371" i="198"/>
  <c r="A370" i="198"/>
  <c r="A369" i="198"/>
  <c r="A368" i="198"/>
  <c r="A367" i="198"/>
  <c r="A366" i="198"/>
  <c r="A365" i="198"/>
  <c r="A364" i="198"/>
  <c r="A363" i="198"/>
  <c r="A362" i="198"/>
  <c r="A361" i="198"/>
  <c r="A360" i="198"/>
  <c r="A359" i="198"/>
  <c r="A358" i="198"/>
  <c r="A357" i="198"/>
  <c r="A356" i="198"/>
  <c r="A355" i="198"/>
  <c r="A354" i="198"/>
  <c r="A353" i="198"/>
  <c r="A352" i="198"/>
  <c r="A351" i="198"/>
  <c r="A350" i="198"/>
  <c r="A349" i="198"/>
  <c r="A348" i="198"/>
  <c r="A347" i="198"/>
  <c r="A346" i="198"/>
  <c r="A345" i="198"/>
  <c r="A344" i="198"/>
  <c r="A343" i="198"/>
  <c r="A342" i="198"/>
  <c r="A341" i="198"/>
  <c r="A340" i="198"/>
  <c r="A339" i="198"/>
  <c r="A338" i="198"/>
  <c r="A337" i="198"/>
  <c r="A336" i="198"/>
  <c r="A335" i="198"/>
  <c r="A334" i="198"/>
  <c r="A333" i="198"/>
  <c r="A332" i="198"/>
  <c r="A331" i="198"/>
  <c r="A330" i="198"/>
  <c r="A329" i="198"/>
  <c r="A328" i="198"/>
  <c r="A327" i="198"/>
  <c r="A326" i="198"/>
  <c r="A325" i="198"/>
  <c r="A324" i="198"/>
  <c r="A323" i="198"/>
  <c r="A322" i="198"/>
  <c r="A321" i="198"/>
  <c r="A320" i="198"/>
  <c r="A319" i="198"/>
  <c r="A318" i="198"/>
  <c r="A317" i="198"/>
  <c r="A316" i="198"/>
  <c r="A315" i="198"/>
  <c r="A314" i="198"/>
  <c r="A313" i="198"/>
  <c r="A312" i="198"/>
  <c r="A311" i="198"/>
  <c r="A310" i="198"/>
  <c r="A309" i="198"/>
  <c r="A308" i="198"/>
  <c r="A307" i="198"/>
  <c r="A306" i="198"/>
  <c r="A305" i="198"/>
  <c r="A304" i="198"/>
  <c r="A303" i="198"/>
  <c r="A302" i="198"/>
  <c r="A301" i="198"/>
  <c r="A300" i="198"/>
  <c r="A299" i="198"/>
  <c r="A298" i="198"/>
  <c r="A297" i="198"/>
  <c r="A296" i="198"/>
  <c r="A295" i="198"/>
  <c r="A294" i="198"/>
  <c r="A293" i="198"/>
  <c r="A292" i="198"/>
  <c r="A291" i="198"/>
  <c r="A290" i="198"/>
  <c r="A289" i="198"/>
  <c r="A288" i="198"/>
  <c r="A287" i="198"/>
  <c r="A286" i="198"/>
  <c r="A285" i="198"/>
  <c r="A284" i="198"/>
  <c r="A283" i="198"/>
  <c r="A282" i="198"/>
  <c r="A281" i="198"/>
  <c r="A280" i="198"/>
  <c r="A279" i="198"/>
  <c r="A278" i="198"/>
  <c r="A277" i="198"/>
  <c r="A276" i="198"/>
  <c r="A275" i="198"/>
  <c r="A274" i="198"/>
  <c r="A273" i="198"/>
  <c r="A272" i="198"/>
  <c r="A271" i="198"/>
  <c r="A270" i="198"/>
  <c r="A269" i="198"/>
  <c r="A268" i="198"/>
  <c r="A267" i="198"/>
  <c r="A266" i="198"/>
  <c r="A265" i="198"/>
  <c r="A264" i="198"/>
  <c r="A263" i="198"/>
  <c r="A262" i="198"/>
  <c r="A261" i="198"/>
  <c r="A260" i="198"/>
  <c r="A259" i="198"/>
  <c r="A258" i="198"/>
  <c r="A257" i="198"/>
  <c r="A256" i="198"/>
  <c r="A255" i="198"/>
  <c r="A254" i="198"/>
  <c r="A253" i="198"/>
  <c r="A252" i="198"/>
  <c r="A251" i="198"/>
  <c r="A250" i="198"/>
  <c r="A249" i="198"/>
  <c r="A248" i="198"/>
  <c r="A247" i="198"/>
  <c r="A246" i="198"/>
  <c r="A245" i="198"/>
  <c r="A244" i="198"/>
  <c r="A243" i="198"/>
  <c r="A242" i="198"/>
  <c r="A241" i="198"/>
  <c r="A240" i="198"/>
  <c r="A239" i="198"/>
  <c r="A238" i="198"/>
  <c r="A237" i="198"/>
  <c r="A236" i="198"/>
  <c r="A235" i="198"/>
  <c r="A234" i="198"/>
  <c r="A233" i="198"/>
  <c r="A232" i="198"/>
  <c r="A231" i="198"/>
  <c r="A230" i="198"/>
  <c r="A229" i="198"/>
  <c r="A228" i="198"/>
  <c r="A227" i="198"/>
  <c r="A226" i="198"/>
  <c r="A225" i="198"/>
  <c r="A224" i="198"/>
  <c r="A223" i="198"/>
  <c r="A222" i="198"/>
  <c r="A221" i="198"/>
  <c r="A220" i="198"/>
  <c r="A219" i="198"/>
  <c r="A218" i="198"/>
  <c r="A217" i="198"/>
  <c r="A216" i="198"/>
  <c r="A215" i="198"/>
  <c r="A214" i="198"/>
  <c r="A213" i="198"/>
  <c r="A212" i="198"/>
  <c r="A211" i="198"/>
  <c r="A210" i="198"/>
  <c r="A209" i="198"/>
  <c r="A208" i="198"/>
  <c r="A207" i="198"/>
  <c r="A206" i="198"/>
  <c r="A205" i="198"/>
  <c r="A204" i="198"/>
  <c r="A203" i="198"/>
  <c r="A202" i="198"/>
  <c r="A201" i="198"/>
  <c r="A200" i="198"/>
  <c r="A199" i="198"/>
  <c r="A198" i="198"/>
  <c r="A197" i="198"/>
  <c r="A196" i="198"/>
  <c r="A195" i="198"/>
  <c r="A194" i="198"/>
  <c r="A193" i="198"/>
  <c r="A192" i="198"/>
  <c r="A191" i="198"/>
  <c r="A190" i="198"/>
  <c r="A189" i="198"/>
  <c r="A188" i="198"/>
  <c r="A187" i="198"/>
  <c r="A186" i="198"/>
  <c r="A185" i="198"/>
  <c r="A184" i="198"/>
  <c r="A183" i="198"/>
  <c r="A182" i="198"/>
  <c r="A181" i="198"/>
  <c r="A180" i="198"/>
  <c r="A179" i="198"/>
  <c r="A178" i="198"/>
  <c r="A177" i="198"/>
  <c r="A176" i="198"/>
  <c r="A175" i="198"/>
  <c r="A174" i="198"/>
  <c r="A173" i="198"/>
  <c r="A172" i="198"/>
  <c r="A171" i="198"/>
  <c r="A170" i="198"/>
  <c r="A169" i="198"/>
  <c r="A168" i="198"/>
  <c r="A167" i="198"/>
  <c r="A166" i="198"/>
  <c r="A165" i="198"/>
  <c r="A164" i="198"/>
  <c r="A163" i="198"/>
  <c r="A162" i="198"/>
  <c r="A161" i="198"/>
  <c r="A160" i="198"/>
  <c r="A159" i="198"/>
  <c r="A158" i="198"/>
  <c r="A157" i="198"/>
  <c r="A156" i="198"/>
  <c r="A155" i="198"/>
  <c r="A154" i="198"/>
  <c r="A153" i="198"/>
  <c r="A152" i="198"/>
  <c r="A151" i="198"/>
  <c r="A150" i="198"/>
  <c r="A149" i="198"/>
  <c r="A148" i="198"/>
  <c r="A147" i="198"/>
  <c r="A146" i="198"/>
  <c r="A145" i="198"/>
  <c r="A144" i="198"/>
  <c r="A143" i="198"/>
  <c r="A142" i="198"/>
  <c r="A141" i="198"/>
  <c r="A140" i="198"/>
  <c r="A139" i="198"/>
  <c r="A138" i="198"/>
  <c r="A137" i="198"/>
  <c r="A136" i="198"/>
  <c r="A135" i="198"/>
  <c r="A134" i="198"/>
  <c r="A133" i="198"/>
  <c r="A132" i="198"/>
  <c r="A131" i="198"/>
  <c r="A130" i="198"/>
  <c r="A129" i="198"/>
  <c r="A128" i="198"/>
  <c r="A127" i="198"/>
  <c r="A126" i="198"/>
  <c r="A125" i="198"/>
  <c r="A124" i="198"/>
  <c r="A123" i="198"/>
  <c r="A122" i="198"/>
  <c r="A121" i="198"/>
  <c r="A120" i="198"/>
  <c r="A119" i="198"/>
  <c r="A118" i="198"/>
  <c r="A117" i="198"/>
  <c r="A116" i="198"/>
  <c r="A115" i="198"/>
  <c r="A114" i="198"/>
  <c r="A113" i="198"/>
  <c r="A112" i="198"/>
  <c r="A111" i="198"/>
  <c r="A110" i="198"/>
  <c r="A109" i="198"/>
  <c r="A108" i="198"/>
  <c r="A107" i="198"/>
  <c r="A106" i="198"/>
  <c r="A105" i="198"/>
  <c r="A104" i="198"/>
  <c r="A103" i="198"/>
  <c r="A102" i="198"/>
  <c r="A101" i="198"/>
  <c r="A100" i="198"/>
  <c r="A99" i="198"/>
  <c r="A98" i="198"/>
  <c r="A97" i="198"/>
  <c r="A96" i="198"/>
  <c r="A95" i="198"/>
  <c r="A94" i="198"/>
  <c r="A93" i="198"/>
  <c r="A92" i="198"/>
  <c r="A91" i="198"/>
  <c r="A90" i="198"/>
  <c r="A89" i="198"/>
  <c r="A88" i="198"/>
  <c r="A87" i="198"/>
  <c r="A86" i="198"/>
  <c r="A85" i="198"/>
  <c r="A84" i="198"/>
  <c r="A83" i="198"/>
  <c r="A82" i="198"/>
  <c r="A81" i="198"/>
  <c r="A80" i="198"/>
  <c r="A79" i="198"/>
  <c r="A78" i="198"/>
  <c r="A77" i="198"/>
  <c r="A76" i="198"/>
  <c r="A75" i="198"/>
  <c r="A74" i="198"/>
  <c r="A73" i="198"/>
  <c r="A72" i="198"/>
  <c r="A71" i="198"/>
  <c r="A70" i="198"/>
  <c r="A69" i="198"/>
  <c r="A68" i="198"/>
  <c r="A67" i="198"/>
  <c r="A66" i="198"/>
  <c r="A65" i="198"/>
  <c r="A64" i="198"/>
  <c r="A63" i="198"/>
  <c r="A62" i="198"/>
  <c r="A61" i="198"/>
  <c r="A60" i="198"/>
  <c r="A59" i="198"/>
  <c r="A58" i="198"/>
  <c r="A57" i="198"/>
  <c r="A56" i="198"/>
  <c r="A55" i="198"/>
  <c r="A54" i="198"/>
  <c r="A53" i="198"/>
  <c r="A52" i="198"/>
  <c r="A51" i="198"/>
  <c r="A50" i="198"/>
  <c r="A49" i="198"/>
  <c r="A48" i="198"/>
  <c r="A47" i="198"/>
  <c r="A46" i="198"/>
  <c r="A45" i="198"/>
  <c r="A44" i="198"/>
  <c r="A43" i="198"/>
  <c r="A42" i="198"/>
  <c r="A41" i="198"/>
  <c r="A40" i="198"/>
  <c r="A39" i="198"/>
  <c r="A38" i="198"/>
  <c r="A37" i="198"/>
  <c r="A36" i="198"/>
  <c r="A35" i="198"/>
  <c r="A34" i="198"/>
  <c r="A33" i="198"/>
  <c r="A32" i="198"/>
  <c r="A31" i="198"/>
  <c r="A30" i="198"/>
  <c r="A29" i="198"/>
  <c r="A28" i="198"/>
  <c r="A27" i="198"/>
  <c r="A26" i="198"/>
  <c r="A25" i="198"/>
  <c r="A24" i="198"/>
  <c r="A23" i="198"/>
  <c r="A22" i="198"/>
  <c r="A21" i="198"/>
  <c r="A20" i="198"/>
  <c r="H6" i="198"/>
  <c r="A3" i="198"/>
  <c r="A18" i="198" s="1"/>
  <c r="A1017" i="197"/>
  <c r="A1016" i="197"/>
  <c r="A1015" i="197"/>
  <c r="A1014" i="197"/>
  <c r="A1013" i="197"/>
  <c r="A1012" i="197"/>
  <c r="A1011" i="197"/>
  <c r="A1010" i="197"/>
  <c r="A1009" i="197"/>
  <c r="A1008" i="197"/>
  <c r="A1007" i="197"/>
  <c r="A1006" i="197"/>
  <c r="A1005" i="197"/>
  <c r="A1004" i="197"/>
  <c r="A1003" i="197"/>
  <c r="A1002" i="197"/>
  <c r="A1001" i="197"/>
  <c r="A1000" i="197"/>
  <c r="A999" i="197"/>
  <c r="A998" i="197"/>
  <c r="A997" i="197"/>
  <c r="A996" i="197"/>
  <c r="A995" i="197"/>
  <c r="A994" i="197"/>
  <c r="A993" i="197"/>
  <c r="A992" i="197"/>
  <c r="A991" i="197"/>
  <c r="A990" i="197"/>
  <c r="A989" i="197"/>
  <c r="A988" i="197"/>
  <c r="A987" i="197"/>
  <c r="A986" i="197"/>
  <c r="A985" i="197"/>
  <c r="A984" i="197"/>
  <c r="A983" i="197"/>
  <c r="A982" i="197"/>
  <c r="A981" i="197"/>
  <c r="A980" i="197"/>
  <c r="A979" i="197"/>
  <c r="A978" i="197"/>
  <c r="A977" i="197"/>
  <c r="A976" i="197"/>
  <c r="A975" i="197"/>
  <c r="A974" i="197"/>
  <c r="A973" i="197"/>
  <c r="A972" i="197"/>
  <c r="A971" i="197"/>
  <c r="A970" i="197"/>
  <c r="A969" i="197"/>
  <c r="A968" i="197"/>
  <c r="A967" i="197"/>
  <c r="A966" i="197"/>
  <c r="A965" i="197"/>
  <c r="A964" i="197"/>
  <c r="A963" i="197"/>
  <c r="A962" i="197"/>
  <c r="A961" i="197"/>
  <c r="A960" i="197"/>
  <c r="A959" i="197"/>
  <c r="A958" i="197"/>
  <c r="A957" i="197"/>
  <c r="A956" i="197"/>
  <c r="A955" i="197"/>
  <c r="A954" i="197"/>
  <c r="A953" i="197"/>
  <c r="A952" i="197"/>
  <c r="A951" i="197"/>
  <c r="A950" i="197"/>
  <c r="A949" i="197"/>
  <c r="A948" i="197"/>
  <c r="A947" i="197"/>
  <c r="A946" i="197"/>
  <c r="A945" i="197"/>
  <c r="A944" i="197"/>
  <c r="A943" i="197"/>
  <c r="A942" i="197"/>
  <c r="A941" i="197"/>
  <c r="A940" i="197"/>
  <c r="A939" i="197"/>
  <c r="A938" i="197"/>
  <c r="A937" i="197"/>
  <c r="A936" i="197"/>
  <c r="A935" i="197"/>
  <c r="A934" i="197"/>
  <c r="A933" i="197"/>
  <c r="A932" i="197"/>
  <c r="A931" i="197"/>
  <c r="A930" i="197"/>
  <c r="A929" i="197"/>
  <c r="A928" i="197"/>
  <c r="A927" i="197"/>
  <c r="A926" i="197"/>
  <c r="A925" i="197"/>
  <c r="A924" i="197"/>
  <c r="A923" i="197"/>
  <c r="A922" i="197"/>
  <c r="A921" i="197"/>
  <c r="A920" i="197"/>
  <c r="A919" i="197"/>
  <c r="A918" i="197"/>
  <c r="A917" i="197"/>
  <c r="A916" i="197"/>
  <c r="A915" i="197"/>
  <c r="A914" i="197"/>
  <c r="A913" i="197"/>
  <c r="A912" i="197"/>
  <c r="A911" i="197"/>
  <c r="A910" i="197"/>
  <c r="A909" i="197"/>
  <c r="A908" i="197"/>
  <c r="A907" i="197"/>
  <c r="A906" i="197"/>
  <c r="A905" i="197"/>
  <c r="A904" i="197"/>
  <c r="A903" i="197"/>
  <c r="A902" i="197"/>
  <c r="A901" i="197"/>
  <c r="A900" i="197"/>
  <c r="A899" i="197"/>
  <c r="A898" i="197"/>
  <c r="A897" i="197"/>
  <c r="A896" i="197"/>
  <c r="A895" i="197"/>
  <c r="A894" i="197"/>
  <c r="A893" i="197"/>
  <c r="A892" i="197"/>
  <c r="A891" i="197"/>
  <c r="A890" i="197"/>
  <c r="A889" i="197"/>
  <c r="A888" i="197"/>
  <c r="A887" i="197"/>
  <c r="A886" i="197"/>
  <c r="A885" i="197"/>
  <c r="A884" i="197"/>
  <c r="A883" i="197"/>
  <c r="A882" i="197"/>
  <c r="A881" i="197"/>
  <c r="A880" i="197"/>
  <c r="A879" i="197"/>
  <c r="A878" i="197"/>
  <c r="A877" i="197"/>
  <c r="A876" i="197"/>
  <c r="A875" i="197"/>
  <c r="A874" i="197"/>
  <c r="A873" i="197"/>
  <c r="A872" i="197"/>
  <c r="A871" i="197"/>
  <c r="A870" i="197"/>
  <c r="A869" i="197"/>
  <c r="A868" i="197"/>
  <c r="A867" i="197"/>
  <c r="A866" i="197"/>
  <c r="A865" i="197"/>
  <c r="A864" i="197"/>
  <c r="A863" i="197"/>
  <c r="A862" i="197"/>
  <c r="A861" i="197"/>
  <c r="A860" i="197"/>
  <c r="A859" i="197"/>
  <c r="A858" i="197"/>
  <c r="A857" i="197"/>
  <c r="A856" i="197"/>
  <c r="A855" i="197"/>
  <c r="A854" i="197"/>
  <c r="A853" i="197"/>
  <c r="A852" i="197"/>
  <c r="A851" i="197"/>
  <c r="A850" i="197"/>
  <c r="A849" i="197"/>
  <c r="A848" i="197"/>
  <c r="A847" i="197"/>
  <c r="A846" i="197"/>
  <c r="A845" i="197"/>
  <c r="A844" i="197"/>
  <c r="A843" i="197"/>
  <c r="A842" i="197"/>
  <c r="A841" i="197"/>
  <c r="A840" i="197"/>
  <c r="A839" i="197"/>
  <c r="A838" i="197"/>
  <c r="A837" i="197"/>
  <c r="A836" i="197"/>
  <c r="A835" i="197"/>
  <c r="A834" i="197"/>
  <c r="A833" i="197"/>
  <c r="A832" i="197"/>
  <c r="A831" i="197"/>
  <c r="A830" i="197"/>
  <c r="A829" i="197"/>
  <c r="A828" i="197"/>
  <c r="A827" i="197"/>
  <c r="A826" i="197"/>
  <c r="A825" i="197"/>
  <c r="A824" i="197"/>
  <c r="A823" i="197"/>
  <c r="A822" i="197"/>
  <c r="A821" i="197"/>
  <c r="A820" i="197"/>
  <c r="A819" i="197"/>
  <c r="A818" i="197"/>
  <c r="A817" i="197"/>
  <c r="A816" i="197"/>
  <c r="A815" i="197"/>
  <c r="A814" i="197"/>
  <c r="A813" i="197"/>
  <c r="A812" i="197"/>
  <c r="A811" i="197"/>
  <c r="A810" i="197"/>
  <c r="A809" i="197"/>
  <c r="A808" i="197"/>
  <c r="A807" i="197"/>
  <c r="A806" i="197"/>
  <c r="A805" i="197"/>
  <c r="A804" i="197"/>
  <c r="A803" i="197"/>
  <c r="A802" i="197"/>
  <c r="A801" i="197"/>
  <c r="A800" i="197"/>
  <c r="A799" i="197"/>
  <c r="A798" i="197"/>
  <c r="A797" i="197"/>
  <c r="A796" i="197"/>
  <c r="A795" i="197"/>
  <c r="A794" i="197"/>
  <c r="A793" i="197"/>
  <c r="A792" i="197"/>
  <c r="A791" i="197"/>
  <c r="A790" i="197"/>
  <c r="A789" i="197"/>
  <c r="A788" i="197"/>
  <c r="A787" i="197"/>
  <c r="A786" i="197"/>
  <c r="A785" i="197"/>
  <c r="A784" i="197"/>
  <c r="A783" i="197"/>
  <c r="A782" i="197"/>
  <c r="A781" i="197"/>
  <c r="A780" i="197"/>
  <c r="A779" i="197"/>
  <c r="A778" i="197"/>
  <c r="A777" i="197"/>
  <c r="A776" i="197"/>
  <c r="A775" i="197"/>
  <c r="A774" i="197"/>
  <c r="A773" i="197"/>
  <c r="A772" i="197"/>
  <c r="A771" i="197"/>
  <c r="A770" i="197"/>
  <c r="A769" i="197"/>
  <c r="A768" i="197"/>
  <c r="A767" i="197"/>
  <c r="A766" i="197"/>
  <c r="A765" i="197"/>
  <c r="A764" i="197"/>
  <c r="A763" i="197"/>
  <c r="A762" i="197"/>
  <c r="A761" i="197"/>
  <c r="A760" i="197"/>
  <c r="A759" i="197"/>
  <c r="A758" i="197"/>
  <c r="A757" i="197"/>
  <c r="A756" i="197"/>
  <c r="A755" i="197"/>
  <c r="A754" i="197"/>
  <c r="A753" i="197"/>
  <c r="A752" i="197"/>
  <c r="A751" i="197"/>
  <c r="A750" i="197"/>
  <c r="A749" i="197"/>
  <c r="A748" i="197"/>
  <c r="A747" i="197"/>
  <c r="A746" i="197"/>
  <c r="A745" i="197"/>
  <c r="A744" i="197"/>
  <c r="A743" i="197"/>
  <c r="A742" i="197"/>
  <c r="A741" i="197"/>
  <c r="A740" i="197"/>
  <c r="A739" i="197"/>
  <c r="A738" i="197"/>
  <c r="A737" i="197"/>
  <c r="A736" i="197"/>
  <c r="A735" i="197"/>
  <c r="A734" i="197"/>
  <c r="A733" i="197"/>
  <c r="A732" i="197"/>
  <c r="A731" i="197"/>
  <c r="A730" i="197"/>
  <c r="A729" i="197"/>
  <c r="A728" i="197"/>
  <c r="A727" i="197"/>
  <c r="A726" i="197"/>
  <c r="A725" i="197"/>
  <c r="A724" i="197"/>
  <c r="A723" i="197"/>
  <c r="A722" i="197"/>
  <c r="A721" i="197"/>
  <c r="A720" i="197"/>
  <c r="A719" i="197"/>
  <c r="A718" i="197"/>
  <c r="A717" i="197"/>
  <c r="A716" i="197"/>
  <c r="A715" i="197"/>
  <c r="A714" i="197"/>
  <c r="A713" i="197"/>
  <c r="A712" i="197"/>
  <c r="A711" i="197"/>
  <c r="A710" i="197"/>
  <c r="A709" i="197"/>
  <c r="A708" i="197"/>
  <c r="A707" i="197"/>
  <c r="A706" i="197"/>
  <c r="A705" i="197"/>
  <c r="A704" i="197"/>
  <c r="A703" i="197"/>
  <c r="A702" i="197"/>
  <c r="A701" i="197"/>
  <c r="A700" i="197"/>
  <c r="A699" i="197"/>
  <c r="A698" i="197"/>
  <c r="A697" i="197"/>
  <c r="A696" i="197"/>
  <c r="A695" i="197"/>
  <c r="A694" i="197"/>
  <c r="A693" i="197"/>
  <c r="A692" i="197"/>
  <c r="A691" i="197"/>
  <c r="A690" i="197"/>
  <c r="A689" i="197"/>
  <c r="A688" i="197"/>
  <c r="A687" i="197"/>
  <c r="A686" i="197"/>
  <c r="A685" i="197"/>
  <c r="A684" i="197"/>
  <c r="A683" i="197"/>
  <c r="A682" i="197"/>
  <c r="A681" i="197"/>
  <c r="A680" i="197"/>
  <c r="A679" i="197"/>
  <c r="A678" i="197"/>
  <c r="A677" i="197"/>
  <c r="A676" i="197"/>
  <c r="A675" i="197"/>
  <c r="A674" i="197"/>
  <c r="A673" i="197"/>
  <c r="A672" i="197"/>
  <c r="A671" i="197"/>
  <c r="A670" i="197"/>
  <c r="A669" i="197"/>
  <c r="A668" i="197"/>
  <c r="A667" i="197"/>
  <c r="A666" i="197"/>
  <c r="A665" i="197"/>
  <c r="A664" i="197"/>
  <c r="A663" i="197"/>
  <c r="A662" i="197"/>
  <c r="A661" i="197"/>
  <c r="A660" i="197"/>
  <c r="A659" i="197"/>
  <c r="A658" i="197"/>
  <c r="A657" i="197"/>
  <c r="A656" i="197"/>
  <c r="A655" i="197"/>
  <c r="A654" i="197"/>
  <c r="A653" i="197"/>
  <c r="A652" i="197"/>
  <c r="A651" i="197"/>
  <c r="A650" i="197"/>
  <c r="A649" i="197"/>
  <c r="A648" i="197"/>
  <c r="A647" i="197"/>
  <c r="A646" i="197"/>
  <c r="A645" i="197"/>
  <c r="A644" i="197"/>
  <c r="A643" i="197"/>
  <c r="A642" i="197"/>
  <c r="A641" i="197"/>
  <c r="A640" i="197"/>
  <c r="A639" i="197"/>
  <c r="A638" i="197"/>
  <c r="A637" i="197"/>
  <c r="A636" i="197"/>
  <c r="A635" i="197"/>
  <c r="A634" i="197"/>
  <c r="A633" i="197"/>
  <c r="A632" i="197"/>
  <c r="A631" i="197"/>
  <c r="A630" i="197"/>
  <c r="A629" i="197"/>
  <c r="A628" i="197"/>
  <c r="A627" i="197"/>
  <c r="A626" i="197"/>
  <c r="A625" i="197"/>
  <c r="A624" i="197"/>
  <c r="A623" i="197"/>
  <c r="A622" i="197"/>
  <c r="A621" i="197"/>
  <c r="A620" i="197"/>
  <c r="A619" i="197"/>
  <c r="A618" i="197"/>
  <c r="A617" i="197"/>
  <c r="A616" i="197"/>
  <c r="A615" i="197"/>
  <c r="A614" i="197"/>
  <c r="A613" i="197"/>
  <c r="A612" i="197"/>
  <c r="A611" i="197"/>
  <c r="A610" i="197"/>
  <c r="A609" i="197"/>
  <c r="A608" i="197"/>
  <c r="A607" i="197"/>
  <c r="A606" i="197"/>
  <c r="A605" i="197"/>
  <c r="A604" i="197"/>
  <c r="A603" i="197"/>
  <c r="A602" i="197"/>
  <c r="A601" i="197"/>
  <c r="A600" i="197"/>
  <c r="A599" i="197"/>
  <c r="A598" i="197"/>
  <c r="A597" i="197"/>
  <c r="A596" i="197"/>
  <c r="A595" i="197"/>
  <c r="A594" i="197"/>
  <c r="A593" i="197"/>
  <c r="A592" i="197"/>
  <c r="A591" i="197"/>
  <c r="A590" i="197"/>
  <c r="A589" i="197"/>
  <c r="A588" i="197"/>
  <c r="A587" i="197"/>
  <c r="A586" i="197"/>
  <c r="A585" i="197"/>
  <c r="A584" i="197"/>
  <c r="A583" i="197"/>
  <c r="A582" i="197"/>
  <c r="A581" i="197"/>
  <c r="A580" i="197"/>
  <c r="A579" i="197"/>
  <c r="A578" i="197"/>
  <c r="A577" i="197"/>
  <c r="A576" i="197"/>
  <c r="A575" i="197"/>
  <c r="A574" i="197"/>
  <c r="A573" i="197"/>
  <c r="A572" i="197"/>
  <c r="A571" i="197"/>
  <c r="A570" i="197"/>
  <c r="A569" i="197"/>
  <c r="A568" i="197"/>
  <c r="A567" i="197"/>
  <c r="A566" i="197"/>
  <c r="A565" i="197"/>
  <c r="A564" i="197"/>
  <c r="A563" i="197"/>
  <c r="A562" i="197"/>
  <c r="A561" i="197"/>
  <c r="A560" i="197"/>
  <c r="A559" i="197"/>
  <c r="A558" i="197"/>
  <c r="A557" i="197"/>
  <c r="A556" i="197"/>
  <c r="A555" i="197"/>
  <c r="A554" i="197"/>
  <c r="A553" i="197"/>
  <c r="A552" i="197"/>
  <c r="A551" i="197"/>
  <c r="A550" i="197"/>
  <c r="A549" i="197"/>
  <c r="A548" i="197"/>
  <c r="A547" i="197"/>
  <c r="A546" i="197"/>
  <c r="A545" i="197"/>
  <c r="A544" i="197"/>
  <c r="A543" i="197"/>
  <c r="A542" i="197"/>
  <c r="A541" i="197"/>
  <c r="A540" i="197"/>
  <c r="A539" i="197"/>
  <c r="A538" i="197"/>
  <c r="A537" i="197"/>
  <c r="A536" i="197"/>
  <c r="A535" i="197"/>
  <c r="A534" i="197"/>
  <c r="A533" i="197"/>
  <c r="A532" i="197"/>
  <c r="A531" i="197"/>
  <c r="A530" i="197"/>
  <c r="A529" i="197"/>
  <c r="A528" i="197"/>
  <c r="A527" i="197"/>
  <c r="A526" i="197"/>
  <c r="A525" i="197"/>
  <c r="A524" i="197"/>
  <c r="A523" i="197"/>
  <c r="A522" i="197"/>
  <c r="A521" i="197"/>
  <c r="A520" i="197"/>
  <c r="A519" i="197"/>
  <c r="A518" i="197"/>
  <c r="A517" i="197"/>
  <c r="A516" i="197"/>
  <c r="A515" i="197"/>
  <c r="A514" i="197"/>
  <c r="A513" i="197"/>
  <c r="A512" i="197"/>
  <c r="A511" i="197"/>
  <c r="A510" i="197"/>
  <c r="A509" i="197"/>
  <c r="A508" i="197"/>
  <c r="A507" i="197"/>
  <c r="A506" i="197"/>
  <c r="A505" i="197"/>
  <c r="A504" i="197"/>
  <c r="A503" i="197"/>
  <c r="A502" i="197"/>
  <c r="A501" i="197"/>
  <c r="A500" i="197"/>
  <c r="A499" i="197"/>
  <c r="A498" i="197"/>
  <c r="A497" i="197"/>
  <c r="A496" i="197"/>
  <c r="A495" i="197"/>
  <c r="A494" i="197"/>
  <c r="A493" i="197"/>
  <c r="A492" i="197"/>
  <c r="A491" i="197"/>
  <c r="A490" i="197"/>
  <c r="A489" i="197"/>
  <c r="A488" i="197"/>
  <c r="A487" i="197"/>
  <c r="A486" i="197"/>
  <c r="A485" i="197"/>
  <c r="A484" i="197"/>
  <c r="A483" i="197"/>
  <c r="A482" i="197"/>
  <c r="A481" i="197"/>
  <c r="A480" i="197"/>
  <c r="A479" i="197"/>
  <c r="A478" i="197"/>
  <c r="A477" i="197"/>
  <c r="A476" i="197"/>
  <c r="A475" i="197"/>
  <c r="A474" i="197"/>
  <c r="A473" i="197"/>
  <c r="A472" i="197"/>
  <c r="A471" i="197"/>
  <c r="A470" i="197"/>
  <c r="A469" i="197"/>
  <c r="A468" i="197"/>
  <c r="A467" i="197"/>
  <c r="A466" i="197"/>
  <c r="A465" i="197"/>
  <c r="A464" i="197"/>
  <c r="A463" i="197"/>
  <c r="A462" i="197"/>
  <c r="A461" i="197"/>
  <c r="A460" i="197"/>
  <c r="A459" i="197"/>
  <c r="A458" i="197"/>
  <c r="A457" i="197"/>
  <c r="A456" i="197"/>
  <c r="A455" i="197"/>
  <c r="A454" i="197"/>
  <c r="A453" i="197"/>
  <c r="A452" i="197"/>
  <c r="A451" i="197"/>
  <c r="A450" i="197"/>
  <c r="A449" i="197"/>
  <c r="A448" i="197"/>
  <c r="A447" i="197"/>
  <c r="A446" i="197"/>
  <c r="A445" i="197"/>
  <c r="A444" i="197"/>
  <c r="A443" i="197"/>
  <c r="A442" i="197"/>
  <c r="A441" i="197"/>
  <c r="A440" i="197"/>
  <c r="A439" i="197"/>
  <c r="A438" i="197"/>
  <c r="A437" i="197"/>
  <c r="A436" i="197"/>
  <c r="A435" i="197"/>
  <c r="A434" i="197"/>
  <c r="A433" i="197"/>
  <c r="A432" i="197"/>
  <c r="A431" i="197"/>
  <c r="A430" i="197"/>
  <c r="A429" i="197"/>
  <c r="A428" i="197"/>
  <c r="A427" i="197"/>
  <c r="A426" i="197"/>
  <c r="A425" i="197"/>
  <c r="A424" i="197"/>
  <c r="A423" i="197"/>
  <c r="A422" i="197"/>
  <c r="A421" i="197"/>
  <c r="A420" i="197"/>
  <c r="A419" i="197"/>
  <c r="A418" i="197"/>
  <c r="A417" i="197"/>
  <c r="A416" i="197"/>
  <c r="A415" i="197"/>
  <c r="A414" i="197"/>
  <c r="A413" i="197"/>
  <c r="A412" i="197"/>
  <c r="A411" i="197"/>
  <c r="A410" i="197"/>
  <c r="A409" i="197"/>
  <c r="A408" i="197"/>
  <c r="A407" i="197"/>
  <c r="A406" i="197"/>
  <c r="A405" i="197"/>
  <c r="A404" i="197"/>
  <c r="A403" i="197"/>
  <c r="A402" i="197"/>
  <c r="A401" i="197"/>
  <c r="A400" i="197"/>
  <c r="A399" i="197"/>
  <c r="A398" i="197"/>
  <c r="A397" i="197"/>
  <c r="A396" i="197"/>
  <c r="A395" i="197"/>
  <c r="A394" i="197"/>
  <c r="A393" i="197"/>
  <c r="A392" i="197"/>
  <c r="A391" i="197"/>
  <c r="A390" i="197"/>
  <c r="A389" i="197"/>
  <c r="A388" i="197"/>
  <c r="A387" i="197"/>
  <c r="A386" i="197"/>
  <c r="A385" i="197"/>
  <c r="A384" i="197"/>
  <c r="A383" i="197"/>
  <c r="A382" i="197"/>
  <c r="A381" i="197"/>
  <c r="A380" i="197"/>
  <c r="A379" i="197"/>
  <c r="A378" i="197"/>
  <c r="A377" i="197"/>
  <c r="A376" i="197"/>
  <c r="A375" i="197"/>
  <c r="A374" i="197"/>
  <c r="A373" i="197"/>
  <c r="A372" i="197"/>
  <c r="A371" i="197"/>
  <c r="A370" i="197"/>
  <c r="A369" i="197"/>
  <c r="A368" i="197"/>
  <c r="A367" i="197"/>
  <c r="A366" i="197"/>
  <c r="A365" i="197"/>
  <c r="A364" i="197"/>
  <c r="A363" i="197"/>
  <c r="A362" i="197"/>
  <c r="A361" i="197"/>
  <c r="A360" i="197"/>
  <c r="A359" i="197"/>
  <c r="A358" i="197"/>
  <c r="A357" i="197"/>
  <c r="A356" i="197"/>
  <c r="A355" i="197"/>
  <c r="A354" i="197"/>
  <c r="A353" i="197"/>
  <c r="A352" i="197"/>
  <c r="A351" i="197"/>
  <c r="A350" i="197"/>
  <c r="A349" i="197"/>
  <c r="A348" i="197"/>
  <c r="A347" i="197"/>
  <c r="A346" i="197"/>
  <c r="A345" i="197"/>
  <c r="A344" i="197"/>
  <c r="A343" i="197"/>
  <c r="A342" i="197"/>
  <c r="A341" i="197"/>
  <c r="A340" i="197"/>
  <c r="A339" i="197"/>
  <c r="A338" i="197"/>
  <c r="A337" i="197"/>
  <c r="A336" i="197"/>
  <c r="A335" i="197"/>
  <c r="A334" i="197"/>
  <c r="A333" i="197"/>
  <c r="A332" i="197"/>
  <c r="A331" i="197"/>
  <c r="A330" i="197"/>
  <c r="A329" i="197"/>
  <c r="A328" i="197"/>
  <c r="A327" i="197"/>
  <c r="A326" i="197"/>
  <c r="A325" i="197"/>
  <c r="A324" i="197"/>
  <c r="A323" i="197"/>
  <c r="A322" i="197"/>
  <c r="A321" i="197"/>
  <c r="A320" i="197"/>
  <c r="A319" i="197"/>
  <c r="A318" i="197"/>
  <c r="A317" i="197"/>
  <c r="A316" i="197"/>
  <c r="A315" i="197"/>
  <c r="A314" i="197"/>
  <c r="A313" i="197"/>
  <c r="A312" i="197"/>
  <c r="A311" i="197"/>
  <c r="A310" i="197"/>
  <c r="A309" i="197"/>
  <c r="A308" i="197"/>
  <c r="A307" i="197"/>
  <c r="A306" i="197"/>
  <c r="A305" i="197"/>
  <c r="A304" i="197"/>
  <c r="A303" i="197"/>
  <c r="A302" i="197"/>
  <c r="A301" i="197"/>
  <c r="A300" i="197"/>
  <c r="A299" i="197"/>
  <c r="A298" i="197"/>
  <c r="A297" i="197"/>
  <c r="A296" i="197"/>
  <c r="A295" i="197"/>
  <c r="A294" i="197"/>
  <c r="A293" i="197"/>
  <c r="A292" i="197"/>
  <c r="A291" i="197"/>
  <c r="A290" i="197"/>
  <c r="A289" i="197"/>
  <c r="A288" i="197"/>
  <c r="A287" i="197"/>
  <c r="A286" i="197"/>
  <c r="A285" i="197"/>
  <c r="A284" i="197"/>
  <c r="A283" i="197"/>
  <c r="A282" i="197"/>
  <c r="A281" i="197"/>
  <c r="A280" i="197"/>
  <c r="A279" i="197"/>
  <c r="A278" i="197"/>
  <c r="A277" i="197"/>
  <c r="A276" i="197"/>
  <c r="A275" i="197"/>
  <c r="A274" i="197"/>
  <c r="A273" i="197"/>
  <c r="A272" i="197"/>
  <c r="A271" i="197"/>
  <c r="A270" i="197"/>
  <c r="A269" i="197"/>
  <c r="A268" i="197"/>
  <c r="A267" i="197"/>
  <c r="A266" i="197"/>
  <c r="A265" i="197"/>
  <c r="A264" i="197"/>
  <c r="A263" i="197"/>
  <c r="A262" i="197"/>
  <c r="A261" i="197"/>
  <c r="A260" i="197"/>
  <c r="A259" i="197"/>
  <c r="A258" i="197"/>
  <c r="A257" i="197"/>
  <c r="A256" i="197"/>
  <c r="A255" i="197"/>
  <c r="A254" i="197"/>
  <c r="A253" i="197"/>
  <c r="A252" i="197"/>
  <c r="A251" i="197"/>
  <c r="A250" i="197"/>
  <c r="A249" i="197"/>
  <c r="A248" i="197"/>
  <c r="A247" i="197"/>
  <c r="A246" i="197"/>
  <c r="A245" i="197"/>
  <c r="A244" i="197"/>
  <c r="A243" i="197"/>
  <c r="A242" i="197"/>
  <c r="A241" i="197"/>
  <c r="A240" i="197"/>
  <c r="A239" i="197"/>
  <c r="A238" i="197"/>
  <c r="A237" i="197"/>
  <c r="A236" i="197"/>
  <c r="A235" i="197"/>
  <c r="A234" i="197"/>
  <c r="A233" i="197"/>
  <c r="A232" i="197"/>
  <c r="A231" i="197"/>
  <c r="A230" i="197"/>
  <c r="A229" i="197"/>
  <c r="A228" i="197"/>
  <c r="A227" i="197"/>
  <c r="A226" i="197"/>
  <c r="A225" i="197"/>
  <c r="A224" i="197"/>
  <c r="A223" i="197"/>
  <c r="A222" i="197"/>
  <c r="A221" i="197"/>
  <c r="A220" i="197"/>
  <c r="A219" i="197"/>
  <c r="A218" i="197"/>
  <c r="A217" i="197"/>
  <c r="A216" i="197"/>
  <c r="A215" i="197"/>
  <c r="A214" i="197"/>
  <c r="A213" i="197"/>
  <c r="A212" i="197"/>
  <c r="A211" i="197"/>
  <c r="A210" i="197"/>
  <c r="A209" i="197"/>
  <c r="A208" i="197"/>
  <c r="A207" i="197"/>
  <c r="A206" i="197"/>
  <c r="A205" i="197"/>
  <c r="A204" i="197"/>
  <c r="A203" i="197"/>
  <c r="A202" i="197"/>
  <c r="A201" i="197"/>
  <c r="A200" i="197"/>
  <c r="A199" i="197"/>
  <c r="A198" i="197"/>
  <c r="A197" i="197"/>
  <c r="A196" i="197"/>
  <c r="A195" i="197"/>
  <c r="A194" i="197"/>
  <c r="A193" i="197"/>
  <c r="A192" i="197"/>
  <c r="A191" i="197"/>
  <c r="A190" i="197"/>
  <c r="A189" i="197"/>
  <c r="A188" i="197"/>
  <c r="A187" i="197"/>
  <c r="A186" i="197"/>
  <c r="A185" i="197"/>
  <c r="A184" i="197"/>
  <c r="A183" i="197"/>
  <c r="A182" i="197"/>
  <c r="A181" i="197"/>
  <c r="A180" i="197"/>
  <c r="A179" i="197"/>
  <c r="A178" i="197"/>
  <c r="A177" i="197"/>
  <c r="A176" i="197"/>
  <c r="A175" i="197"/>
  <c r="A174" i="197"/>
  <c r="A173" i="197"/>
  <c r="A172" i="197"/>
  <c r="A171" i="197"/>
  <c r="A170" i="197"/>
  <c r="A169" i="197"/>
  <c r="A168" i="197"/>
  <c r="A167" i="197"/>
  <c r="A166" i="197"/>
  <c r="A165" i="197"/>
  <c r="A164" i="197"/>
  <c r="A163" i="197"/>
  <c r="A162" i="197"/>
  <c r="A161" i="197"/>
  <c r="A160" i="197"/>
  <c r="A159" i="197"/>
  <c r="A158" i="197"/>
  <c r="A157" i="197"/>
  <c r="A156" i="197"/>
  <c r="A155" i="197"/>
  <c r="A154" i="197"/>
  <c r="A153" i="197"/>
  <c r="A152" i="197"/>
  <c r="A151" i="197"/>
  <c r="A150" i="197"/>
  <c r="A149" i="197"/>
  <c r="A148" i="197"/>
  <c r="A147" i="197"/>
  <c r="A146" i="197"/>
  <c r="A145" i="197"/>
  <c r="A144" i="197"/>
  <c r="A143" i="197"/>
  <c r="A142" i="197"/>
  <c r="A141" i="197"/>
  <c r="A140" i="197"/>
  <c r="A139" i="197"/>
  <c r="A138" i="197"/>
  <c r="A137" i="197"/>
  <c r="A136" i="197"/>
  <c r="A135" i="197"/>
  <c r="A134" i="197"/>
  <c r="A133" i="197"/>
  <c r="A132" i="197"/>
  <c r="A131" i="197"/>
  <c r="A130" i="197"/>
  <c r="A129" i="197"/>
  <c r="A128" i="197"/>
  <c r="A127" i="197"/>
  <c r="A126" i="197"/>
  <c r="A125" i="197"/>
  <c r="A124" i="197"/>
  <c r="A123" i="197"/>
  <c r="A122" i="197"/>
  <c r="A121" i="197"/>
  <c r="A120" i="197"/>
  <c r="A119" i="197"/>
  <c r="A118" i="197"/>
  <c r="A117" i="197"/>
  <c r="A116" i="197"/>
  <c r="A115" i="197"/>
  <c r="A114" i="197"/>
  <c r="A113" i="197"/>
  <c r="A112" i="197"/>
  <c r="A111" i="197"/>
  <c r="A110" i="197"/>
  <c r="A109" i="197"/>
  <c r="A108" i="197"/>
  <c r="A107" i="197"/>
  <c r="A106" i="197"/>
  <c r="A105" i="197"/>
  <c r="A104" i="197"/>
  <c r="A103" i="197"/>
  <c r="A102" i="197"/>
  <c r="A101" i="197"/>
  <c r="A100" i="197"/>
  <c r="A99" i="197"/>
  <c r="A98" i="197"/>
  <c r="A97" i="197"/>
  <c r="A96" i="197"/>
  <c r="A95" i="197"/>
  <c r="A94" i="197"/>
  <c r="A93" i="197"/>
  <c r="A92" i="197"/>
  <c r="A91" i="197"/>
  <c r="A90" i="197"/>
  <c r="A89" i="197"/>
  <c r="A88" i="197"/>
  <c r="A87" i="197"/>
  <c r="A86" i="197"/>
  <c r="A85" i="197"/>
  <c r="A84" i="197"/>
  <c r="A83" i="197"/>
  <c r="A82" i="197"/>
  <c r="A81" i="197"/>
  <c r="A80" i="197"/>
  <c r="A79" i="197"/>
  <c r="A78" i="197"/>
  <c r="A77" i="197"/>
  <c r="A76" i="197"/>
  <c r="A75" i="197"/>
  <c r="A74" i="197"/>
  <c r="A73" i="197"/>
  <c r="A72" i="197"/>
  <c r="A71" i="197"/>
  <c r="A70" i="197"/>
  <c r="A69" i="197"/>
  <c r="A68" i="197"/>
  <c r="A67" i="197"/>
  <c r="A66" i="197"/>
  <c r="A65" i="197"/>
  <c r="A64" i="197"/>
  <c r="A63" i="197"/>
  <c r="A62" i="197"/>
  <c r="A61" i="197"/>
  <c r="A60" i="197"/>
  <c r="A59" i="197"/>
  <c r="A58" i="197"/>
  <c r="A57" i="197"/>
  <c r="A56" i="197"/>
  <c r="A55" i="197"/>
  <c r="A54" i="197"/>
  <c r="A53" i="197"/>
  <c r="A52" i="197"/>
  <c r="A51" i="197"/>
  <c r="A50" i="197"/>
  <c r="A49" i="197"/>
  <c r="A48" i="197"/>
  <c r="A47" i="197"/>
  <c r="A46" i="197"/>
  <c r="A45" i="197"/>
  <c r="A44" i="197"/>
  <c r="A43" i="197"/>
  <c r="A42" i="197"/>
  <c r="A41" i="197"/>
  <c r="A40" i="197"/>
  <c r="A39" i="197"/>
  <c r="A38" i="197"/>
  <c r="A37" i="197"/>
  <c r="A36" i="197"/>
  <c r="A35" i="197"/>
  <c r="A34" i="197"/>
  <c r="A33" i="197"/>
  <c r="A32" i="197"/>
  <c r="A31" i="197"/>
  <c r="A30" i="197"/>
  <c r="A29" i="197"/>
  <c r="A28" i="197"/>
  <c r="A27" i="197"/>
  <c r="A26" i="197"/>
  <c r="A25" i="197"/>
  <c r="A24" i="197"/>
  <c r="A23" i="197"/>
  <c r="A22" i="197"/>
  <c r="A21" i="197"/>
  <c r="A20" i="197"/>
  <c r="H6" i="197"/>
  <c r="A3" i="197"/>
  <c r="A18" i="197" s="1"/>
  <c r="A1017" i="196"/>
  <c r="A1016" i="196"/>
  <c r="A1015" i="196"/>
  <c r="A1014" i="196"/>
  <c r="A1013" i="196"/>
  <c r="A1012" i="196"/>
  <c r="A1011" i="196"/>
  <c r="A1010" i="196"/>
  <c r="A1009" i="196"/>
  <c r="A1008" i="196"/>
  <c r="A1007" i="196"/>
  <c r="A1006" i="196"/>
  <c r="A1005" i="196"/>
  <c r="A1004" i="196"/>
  <c r="A1003" i="196"/>
  <c r="A1002" i="196"/>
  <c r="A1001" i="196"/>
  <c r="A1000" i="196"/>
  <c r="A999" i="196"/>
  <c r="A998" i="196"/>
  <c r="A997" i="196"/>
  <c r="A996" i="196"/>
  <c r="A995" i="196"/>
  <c r="A994" i="196"/>
  <c r="A993" i="196"/>
  <c r="A992" i="196"/>
  <c r="A991" i="196"/>
  <c r="A990" i="196"/>
  <c r="A989" i="196"/>
  <c r="A988" i="196"/>
  <c r="A987" i="196"/>
  <c r="A986" i="196"/>
  <c r="A985" i="196"/>
  <c r="A984" i="196"/>
  <c r="A983" i="196"/>
  <c r="A982" i="196"/>
  <c r="A981" i="196"/>
  <c r="A980" i="196"/>
  <c r="A979" i="196"/>
  <c r="A978" i="196"/>
  <c r="A977" i="196"/>
  <c r="A976" i="196"/>
  <c r="A975" i="196"/>
  <c r="A974" i="196"/>
  <c r="A973" i="196"/>
  <c r="A972" i="196"/>
  <c r="A971" i="196"/>
  <c r="A970" i="196"/>
  <c r="A969" i="196"/>
  <c r="A968" i="196"/>
  <c r="A967" i="196"/>
  <c r="A966" i="196"/>
  <c r="A965" i="196"/>
  <c r="A964" i="196"/>
  <c r="A963" i="196"/>
  <c r="A962" i="196"/>
  <c r="A961" i="196"/>
  <c r="A960" i="196"/>
  <c r="A959" i="196"/>
  <c r="A958" i="196"/>
  <c r="A957" i="196"/>
  <c r="A956" i="196"/>
  <c r="A955" i="196"/>
  <c r="A954" i="196"/>
  <c r="A953" i="196"/>
  <c r="A952" i="196"/>
  <c r="A951" i="196"/>
  <c r="A950" i="196"/>
  <c r="A949" i="196"/>
  <c r="A948" i="196"/>
  <c r="A947" i="196"/>
  <c r="A946" i="196"/>
  <c r="A945" i="196"/>
  <c r="A944" i="196"/>
  <c r="A943" i="196"/>
  <c r="A942" i="196"/>
  <c r="A941" i="196"/>
  <c r="A940" i="196"/>
  <c r="A939" i="196"/>
  <c r="A938" i="196"/>
  <c r="A937" i="196"/>
  <c r="A936" i="196"/>
  <c r="A935" i="196"/>
  <c r="A934" i="196"/>
  <c r="A933" i="196"/>
  <c r="A932" i="196"/>
  <c r="A931" i="196"/>
  <c r="A930" i="196"/>
  <c r="A929" i="196"/>
  <c r="A928" i="196"/>
  <c r="A927" i="196"/>
  <c r="A926" i="196"/>
  <c r="A925" i="196"/>
  <c r="A924" i="196"/>
  <c r="A923" i="196"/>
  <c r="A922" i="196"/>
  <c r="A921" i="196"/>
  <c r="A920" i="196"/>
  <c r="A919" i="196"/>
  <c r="A918" i="196"/>
  <c r="A917" i="196"/>
  <c r="A916" i="196"/>
  <c r="A915" i="196"/>
  <c r="A914" i="196"/>
  <c r="A913" i="196"/>
  <c r="A912" i="196"/>
  <c r="A911" i="196"/>
  <c r="A910" i="196"/>
  <c r="A909" i="196"/>
  <c r="A908" i="196"/>
  <c r="A907" i="196"/>
  <c r="A906" i="196"/>
  <c r="A905" i="196"/>
  <c r="A904" i="196"/>
  <c r="A903" i="196"/>
  <c r="A902" i="196"/>
  <c r="A901" i="196"/>
  <c r="A900" i="196"/>
  <c r="A899" i="196"/>
  <c r="A898" i="196"/>
  <c r="A897" i="196"/>
  <c r="A896" i="196"/>
  <c r="A895" i="196"/>
  <c r="A894" i="196"/>
  <c r="A893" i="196"/>
  <c r="A892" i="196"/>
  <c r="A891" i="196"/>
  <c r="A890" i="196"/>
  <c r="A889" i="196"/>
  <c r="A888" i="196"/>
  <c r="A887" i="196"/>
  <c r="A886" i="196"/>
  <c r="A885" i="196"/>
  <c r="A884" i="196"/>
  <c r="A883" i="196"/>
  <c r="A882" i="196"/>
  <c r="A881" i="196"/>
  <c r="A880" i="196"/>
  <c r="A879" i="196"/>
  <c r="A878" i="196"/>
  <c r="A877" i="196"/>
  <c r="A876" i="196"/>
  <c r="A875" i="196"/>
  <c r="A874" i="196"/>
  <c r="A873" i="196"/>
  <c r="A872" i="196"/>
  <c r="A871" i="196"/>
  <c r="A870" i="196"/>
  <c r="A869" i="196"/>
  <c r="A868" i="196"/>
  <c r="A867" i="196"/>
  <c r="A866" i="196"/>
  <c r="A865" i="196"/>
  <c r="A864" i="196"/>
  <c r="A863" i="196"/>
  <c r="A862" i="196"/>
  <c r="A861" i="196"/>
  <c r="A860" i="196"/>
  <c r="A859" i="196"/>
  <c r="A858" i="196"/>
  <c r="A857" i="196"/>
  <c r="A856" i="196"/>
  <c r="A855" i="196"/>
  <c r="A854" i="196"/>
  <c r="A853" i="196"/>
  <c r="A852" i="196"/>
  <c r="A851" i="196"/>
  <c r="A850" i="196"/>
  <c r="A849" i="196"/>
  <c r="A848" i="196"/>
  <c r="A847" i="196"/>
  <c r="A846" i="196"/>
  <c r="A845" i="196"/>
  <c r="A844" i="196"/>
  <c r="A843" i="196"/>
  <c r="A842" i="196"/>
  <c r="A841" i="196"/>
  <c r="A840" i="196"/>
  <c r="A839" i="196"/>
  <c r="A838" i="196"/>
  <c r="A837" i="196"/>
  <c r="A836" i="196"/>
  <c r="A835" i="196"/>
  <c r="A834" i="196"/>
  <c r="A833" i="196"/>
  <c r="A832" i="196"/>
  <c r="A831" i="196"/>
  <c r="A830" i="196"/>
  <c r="A829" i="196"/>
  <c r="A828" i="196"/>
  <c r="A827" i="196"/>
  <c r="A826" i="196"/>
  <c r="A825" i="196"/>
  <c r="A824" i="196"/>
  <c r="A823" i="196"/>
  <c r="A822" i="196"/>
  <c r="A821" i="196"/>
  <c r="A820" i="196"/>
  <c r="A819" i="196"/>
  <c r="A818" i="196"/>
  <c r="A817" i="196"/>
  <c r="A816" i="196"/>
  <c r="A815" i="196"/>
  <c r="A814" i="196"/>
  <c r="A813" i="196"/>
  <c r="A812" i="196"/>
  <c r="A811" i="196"/>
  <c r="A810" i="196"/>
  <c r="A809" i="196"/>
  <c r="A808" i="196"/>
  <c r="A807" i="196"/>
  <c r="A806" i="196"/>
  <c r="A805" i="196"/>
  <c r="A804" i="196"/>
  <c r="A803" i="196"/>
  <c r="A802" i="196"/>
  <c r="A801" i="196"/>
  <c r="A800" i="196"/>
  <c r="A799" i="196"/>
  <c r="A798" i="196"/>
  <c r="A797" i="196"/>
  <c r="A796" i="196"/>
  <c r="A795" i="196"/>
  <c r="A794" i="196"/>
  <c r="A793" i="196"/>
  <c r="A792" i="196"/>
  <c r="A791" i="196"/>
  <c r="A790" i="196"/>
  <c r="A789" i="196"/>
  <c r="A788" i="196"/>
  <c r="A787" i="196"/>
  <c r="A786" i="196"/>
  <c r="A785" i="196"/>
  <c r="A784" i="196"/>
  <c r="A783" i="196"/>
  <c r="A782" i="196"/>
  <c r="A781" i="196"/>
  <c r="A780" i="196"/>
  <c r="A779" i="196"/>
  <c r="A778" i="196"/>
  <c r="A777" i="196"/>
  <c r="A776" i="196"/>
  <c r="A775" i="196"/>
  <c r="A774" i="196"/>
  <c r="A773" i="196"/>
  <c r="A772" i="196"/>
  <c r="A771" i="196"/>
  <c r="A770" i="196"/>
  <c r="A769" i="196"/>
  <c r="A768" i="196"/>
  <c r="A767" i="196"/>
  <c r="A766" i="196"/>
  <c r="A765" i="196"/>
  <c r="A764" i="196"/>
  <c r="A763" i="196"/>
  <c r="A762" i="196"/>
  <c r="A761" i="196"/>
  <c r="A760" i="196"/>
  <c r="A759" i="196"/>
  <c r="A758" i="196"/>
  <c r="A757" i="196"/>
  <c r="A756" i="196"/>
  <c r="A755" i="196"/>
  <c r="A754" i="196"/>
  <c r="A753" i="196"/>
  <c r="A752" i="196"/>
  <c r="A751" i="196"/>
  <c r="A750" i="196"/>
  <c r="A749" i="196"/>
  <c r="A748" i="196"/>
  <c r="A747" i="196"/>
  <c r="A746" i="196"/>
  <c r="A745" i="196"/>
  <c r="A744" i="196"/>
  <c r="A743" i="196"/>
  <c r="A742" i="196"/>
  <c r="A741" i="196"/>
  <c r="A740" i="196"/>
  <c r="A739" i="196"/>
  <c r="A738" i="196"/>
  <c r="A737" i="196"/>
  <c r="A736" i="196"/>
  <c r="A735" i="196"/>
  <c r="A734" i="196"/>
  <c r="A733" i="196"/>
  <c r="A732" i="196"/>
  <c r="A731" i="196"/>
  <c r="A730" i="196"/>
  <c r="A729" i="196"/>
  <c r="A728" i="196"/>
  <c r="A727" i="196"/>
  <c r="A726" i="196"/>
  <c r="A725" i="196"/>
  <c r="A724" i="196"/>
  <c r="A723" i="196"/>
  <c r="A722" i="196"/>
  <c r="A721" i="196"/>
  <c r="A720" i="196"/>
  <c r="A719" i="196"/>
  <c r="A718" i="196"/>
  <c r="A717" i="196"/>
  <c r="A716" i="196"/>
  <c r="A715" i="196"/>
  <c r="A714" i="196"/>
  <c r="A713" i="196"/>
  <c r="A712" i="196"/>
  <c r="A711" i="196"/>
  <c r="A710" i="196"/>
  <c r="A709" i="196"/>
  <c r="A708" i="196"/>
  <c r="A707" i="196"/>
  <c r="A706" i="196"/>
  <c r="A705" i="196"/>
  <c r="A704" i="196"/>
  <c r="A703" i="196"/>
  <c r="A702" i="196"/>
  <c r="A701" i="196"/>
  <c r="A700" i="196"/>
  <c r="A699" i="196"/>
  <c r="A698" i="196"/>
  <c r="A697" i="196"/>
  <c r="A696" i="196"/>
  <c r="A695" i="196"/>
  <c r="A694" i="196"/>
  <c r="A693" i="196"/>
  <c r="A692" i="196"/>
  <c r="A691" i="196"/>
  <c r="A690" i="196"/>
  <c r="A689" i="196"/>
  <c r="A688" i="196"/>
  <c r="A687" i="196"/>
  <c r="A686" i="196"/>
  <c r="A685" i="196"/>
  <c r="A684" i="196"/>
  <c r="A683" i="196"/>
  <c r="A682" i="196"/>
  <c r="A681" i="196"/>
  <c r="A680" i="196"/>
  <c r="A679" i="196"/>
  <c r="A678" i="196"/>
  <c r="A677" i="196"/>
  <c r="A676" i="196"/>
  <c r="A675" i="196"/>
  <c r="A674" i="196"/>
  <c r="A673" i="196"/>
  <c r="A672" i="196"/>
  <c r="A671" i="196"/>
  <c r="A670" i="196"/>
  <c r="A669" i="196"/>
  <c r="A668" i="196"/>
  <c r="A667" i="196"/>
  <c r="A666" i="196"/>
  <c r="A665" i="196"/>
  <c r="A664" i="196"/>
  <c r="A663" i="196"/>
  <c r="A662" i="196"/>
  <c r="A661" i="196"/>
  <c r="A660" i="196"/>
  <c r="A659" i="196"/>
  <c r="A658" i="196"/>
  <c r="A657" i="196"/>
  <c r="A656" i="196"/>
  <c r="A655" i="196"/>
  <c r="A654" i="196"/>
  <c r="A653" i="196"/>
  <c r="A652" i="196"/>
  <c r="A651" i="196"/>
  <c r="A650" i="196"/>
  <c r="A649" i="196"/>
  <c r="A648" i="196"/>
  <c r="A647" i="196"/>
  <c r="A646" i="196"/>
  <c r="A645" i="196"/>
  <c r="A644" i="196"/>
  <c r="A643" i="196"/>
  <c r="A642" i="196"/>
  <c r="A641" i="196"/>
  <c r="A640" i="196"/>
  <c r="A639" i="196"/>
  <c r="A638" i="196"/>
  <c r="A637" i="196"/>
  <c r="A636" i="196"/>
  <c r="A635" i="196"/>
  <c r="A634" i="196"/>
  <c r="A633" i="196"/>
  <c r="A632" i="196"/>
  <c r="A631" i="196"/>
  <c r="A630" i="196"/>
  <c r="A629" i="196"/>
  <c r="A628" i="196"/>
  <c r="A627" i="196"/>
  <c r="A626" i="196"/>
  <c r="A625" i="196"/>
  <c r="A624" i="196"/>
  <c r="A623" i="196"/>
  <c r="A622" i="196"/>
  <c r="A621" i="196"/>
  <c r="A620" i="196"/>
  <c r="A619" i="196"/>
  <c r="A618" i="196"/>
  <c r="A617" i="196"/>
  <c r="A616" i="196"/>
  <c r="A615" i="196"/>
  <c r="A614" i="196"/>
  <c r="A613" i="196"/>
  <c r="A612" i="196"/>
  <c r="A611" i="196"/>
  <c r="A610" i="196"/>
  <c r="A609" i="196"/>
  <c r="A608" i="196"/>
  <c r="A607" i="196"/>
  <c r="A606" i="196"/>
  <c r="A605" i="196"/>
  <c r="A604" i="196"/>
  <c r="A603" i="196"/>
  <c r="A602" i="196"/>
  <c r="A601" i="196"/>
  <c r="A600" i="196"/>
  <c r="A599" i="196"/>
  <c r="A598" i="196"/>
  <c r="A597" i="196"/>
  <c r="A596" i="196"/>
  <c r="A595" i="196"/>
  <c r="A594" i="196"/>
  <c r="A593" i="196"/>
  <c r="A592" i="196"/>
  <c r="A591" i="196"/>
  <c r="A590" i="196"/>
  <c r="A589" i="196"/>
  <c r="A588" i="196"/>
  <c r="A587" i="196"/>
  <c r="A586" i="196"/>
  <c r="A585" i="196"/>
  <c r="A584" i="196"/>
  <c r="A583" i="196"/>
  <c r="A582" i="196"/>
  <c r="A581" i="196"/>
  <c r="A580" i="196"/>
  <c r="A579" i="196"/>
  <c r="A578" i="196"/>
  <c r="A577" i="196"/>
  <c r="A576" i="196"/>
  <c r="A575" i="196"/>
  <c r="A574" i="196"/>
  <c r="A573" i="196"/>
  <c r="A572" i="196"/>
  <c r="A571" i="196"/>
  <c r="A570" i="196"/>
  <c r="A569" i="196"/>
  <c r="A568" i="196"/>
  <c r="A567" i="196"/>
  <c r="A566" i="196"/>
  <c r="A565" i="196"/>
  <c r="A564" i="196"/>
  <c r="A563" i="196"/>
  <c r="A562" i="196"/>
  <c r="A561" i="196"/>
  <c r="A560" i="196"/>
  <c r="A559" i="196"/>
  <c r="A558" i="196"/>
  <c r="A557" i="196"/>
  <c r="A556" i="196"/>
  <c r="A555" i="196"/>
  <c r="A554" i="196"/>
  <c r="A553" i="196"/>
  <c r="A552" i="196"/>
  <c r="A551" i="196"/>
  <c r="A550" i="196"/>
  <c r="A549" i="196"/>
  <c r="A548" i="196"/>
  <c r="A547" i="196"/>
  <c r="A546" i="196"/>
  <c r="A545" i="196"/>
  <c r="A544" i="196"/>
  <c r="A543" i="196"/>
  <c r="A542" i="196"/>
  <c r="A541" i="196"/>
  <c r="A540" i="196"/>
  <c r="A539" i="196"/>
  <c r="A538" i="196"/>
  <c r="A537" i="196"/>
  <c r="A536" i="196"/>
  <c r="A535" i="196"/>
  <c r="A534" i="196"/>
  <c r="A533" i="196"/>
  <c r="A532" i="196"/>
  <c r="A531" i="196"/>
  <c r="A530" i="196"/>
  <c r="A529" i="196"/>
  <c r="A528" i="196"/>
  <c r="A527" i="196"/>
  <c r="A526" i="196"/>
  <c r="A525" i="196"/>
  <c r="A524" i="196"/>
  <c r="A523" i="196"/>
  <c r="A522" i="196"/>
  <c r="A521" i="196"/>
  <c r="A520" i="196"/>
  <c r="A519" i="196"/>
  <c r="A518" i="196"/>
  <c r="A517" i="196"/>
  <c r="A516" i="196"/>
  <c r="A515" i="196"/>
  <c r="A514" i="196"/>
  <c r="A513" i="196"/>
  <c r="A512" i="196"/>
  <c r="A511" i="196"/>
  <c r="A510" i="196"/>
  <c r="A509" i="196"/>
  <c r="A508" i="196"/>
  <c r="A507" i="196"/>
  <c r="A506" i="196"/>
  <c r="A505" i="196"/>
  <c r="A504" i="196"/>
  <c r="A503" i="196"/>
  <c r="A502" i="196"/>
  <c r="A501" i="196"/>
  <c r="A500" i="196"/>
  <c r="A499" i="196"/>
  <c r="A498" i="196"/>
  <c r="A497" i="196"/>
  <c r="A496" i="196"/>
  <c r="A495" i="196"/>
  <c r="A494" i="196"/>
  <c r="A493" i="196"/>
  <c r="A492" i="196"/>
  <c r="A491" i="196"/>
  <c r="A490" i="196"/>
  <c r="A489" i="196"/>
  <c r="A488" i="196"/>
  <c r="A487" i="196"/>
  <c r="A486" i="196"/>
  <c r="A485" i="196"/>
  <c r="A484" i="196"/>
  <c r="A483" i="196"/>
  <c r="A482" i="196"/>
  <c r="A481" i="196"/>
  <c r="A480" i="196"/>
  <c r="A479" i="196"/>
  <c r="A478" i="196"/>
  <c r="A477" i="196"/>
  <c r="A476" i="196"/>
  <c r="A475" i="196"/>
  <c r="A474" i="196"/>
  <c r="A473" i="196"/>
  <c r="A472" i="196"/>
  <c r="A471" i="196"/>
  <c r="A470" i="196"/>
  <c r="A469" i="196"/>
  <c r="A468" i="196"/>
  <c r="A467" i="196"/>
  <c r="A466" i="196"/>
  <c r="A465" i="196"/>
  <c r="A464" i="196"/>
  <c r="A463" i="196"/>
  <c r="A462" i="196"/>
  <c r="A461" i="196"/>
  <c r="A460" i="196"/>
  <c r="A459" i="196"/>
  <c r="A458" i="196"/>
  <c r="A457" i="196"/>
  <c r="A456" i="196"/>
  <c r="A455" i="196"/>
  <c r="A454" i="196"/>
  <c r="A453" i="196"/>
  <c r="A452" i="196"/>
  <c r="A451" i="196"/>
  <c r="A450" i="196"/>
  <c r="A449" i="196"/>
  <c r="A448" i="196"/>
  <c r="A447" i="196"/>
  <c r="A446" i="196"/>
  <c r="A445" i="196"/>
  <c r="A444" i="196"/>
  <c r="A443" i="196"/>
  <c r="A442" i="196"/>
  <c r="A441" i="196"/>
  <c r="A440" i="196"/>
  <c r="A439" i="196"/>
  <c r="A438" i="196"/>
  <c r="A437" i="196"/>
  <c r="A436" i="196"/>
  <c r="A435" i="196"/>
  <c r="A434" i="196"/>
  <c r="A433" i="196"/>
  <c r="A432" i="196"/>
  <c r="A431" i="196"/>
  <c r="A430" i="196"/>
  <c r="A429" i="196"/>
  <c r="A428" i="196"/>
  <c r="A427" i="196"/>
  <c r="A426" i="196"/>
  <c r="A425" i="196"/>
  <c r="A424" i="196"/>
  <c r="A423" i="196"/>
  <c r="A422" i="196"/>
  <c r="A421" i="196"/>
  <c r="A420" i="196"/>
  <c r="A419" i="196"/>
  <c r="A418" i="196"/>
  <c r="A417" i="196"/>
  <c r="A416" i="196"/>
  <c r="A415" i="196"/>
  <c r="A414" i="196"/>
  <c r="A413" i="196"/>
  <c r="A412" i="196"/>
  <c r="A411" i="196"/>
  <c r="A410" i="196"/>
  <c r="A409" i="196"/>
  <c r="A408" i="196"/>
  <c r="A407" i="196"/>
  <c r="A406" i="196"/>
  <c r="A405" i="196"/>
  <c r="A404" i="196"/>
  <c r="A403" i="196"/>
  <c r="A402" i="196"/>
  <c r="A401" i="196"/>
  <c r="A400" i="196"/>
  <c r="A399" i="196"/>
  <c r="A398" i="196"/>
  <c r="A397" i="196"/>
  <c r="A396" i="196"/>
  <c r="A395" i="196"/>
  <c r="A394" i="196"/>
  <c r="A393" i="196"/>
  <c r="A392" i="196"/>
  <c r="A391" i="196"/>
  <c r="A390" i="196"/>
  <c r="A389" i="196"/>
  <c r="A388" i="196"/>
  <c r="A387" i="196"/>
  <c r="A386" i="196"/>
  <c r="A385" i="196"/>
  <c r="A384" i="196"/>
  <c r="A383" i="196"/>
  <c r="A382" i="196"/>
  <c r="A381" i="196"/>
  <c r="A380" i="196"/>
  <c r="A379" i="196"/>
  <c r="A378" i="196"/>
  <c r="A377" i="196"/>
  <c r="A376" i="196"/>
  <c r="A375" i="196"/>
  <c r="A374" i="196"/>
  <c r="A373" i="196"/>
  <c r="A372" i="196"/>
  <c r="A371" i="196"/>
  <c r="A370" i="196"/>
  <c r="A369" i="196"/>
  <c r="A368" i="196"/>
  <c r="A367" i="196"/>
  <c r="A366" i="196"/>
  <c r="A365" i="196"/>
  <c r="A364" i="196"/>
  <c r="A363" i="196"/>
  <c r="A362" i="196"/>
  <c r="A361" i="196"/>
  <c r="A360" i="196"/>
  <c r="A359" i="196"/>
  <c r="A358" i="196"/>
  <c r="A357" i="196"/>
  <c r="A356" i="196"/>
  <c r="A355" i="196"/>
  <c r="A354" i="196"/>
  <c r="A353" i="196"/>
  <c r="A352" i="196"/>
  <c r="A351" i="196"/>
  <c r="A350" i="196"/>
  <c r="A349" i="196"/>
  <c r="A348" i="196"/>
  <c r="A347" i="196"/>
  <c r="A346" i="196"/>
  <c r="A345" i="196"/>
  <c r="A344" i="196"/>
  <c r="A343" i="196"/>
  <c r="A342" i="196"/>
  <c r="A341" i="196"/>
  <c r="A340" i="196"/>
  <c r="A339" i="196"/>
  <c r="A338" i="196"/>
  <c r="A337" i="196"/>
  <c r="A336" i="196"/>
  <c r="A335" i="196"/>
  <c r="A334" i="196"/>
  <c r="A333" i="196"/>
  <c r="A332" i="196"/>
  <c r="A331" i="196"/>
  <c r="A330" i="196"/>
  <c r="A329" i="196"/>
  <c r="A328" i="196"/>
  <c r="A327" i="196"/>
  <c r="A326" i="196"/>
  <c r="A325" i="196"/>
  <c r="A324" i="196"/>
  <c r="A323" i="196"/>
  <c r="A322" i="196"/>
  <c r="A321" i="196"/>
  <c r="A320" i="196"/>
  <c r="A319" i="196"/>
  <c r="A318" i="196"/>
  <c r="A317" i="196"/>
  <c r="A316" i="196"/>
  <c r="A315" i="196"/>
  <c r="A314" i="196"/>
  <c r="A313" i="196"/>
  <c r="A312" i="196"/>
  <c r="A311" i="196"/>
  <c r="A310" i="196"/>
  <c r="A309" i="196"/>
  <c r="A308" i="196"/>
  <c r="A307" i="196"/>
  <c r="A306" i="196"/>
  <c r="A305" i="196"/>
  <c r="A304" i="196"/>
  <c r="A303" i="196"/>
  <c r="A302" i="196"/>
  <c r="A301" i="196"/>
  <c r="A300" i="196"/>
  <c r="A299" i="196"/>
  <c r="A298" i="196"/>
  <c r="A297" i="196"/>
  <c r="A296" i="196"/>
  <c r="A295" i="196"/>
  <c r="A294" i="196"/>
  <c r="A293" i="196"/>
  <c r="A292" i="196"/>
  <c r="A291" i="196"/>
  <c r="A290" i="196"/>
  <c r="A289" i="196"/>
  <c r="A288" i="196"/>
  <c r="A287" i="196"/>
  <c r="A286" i="196"/>
  <c r="A285" i="196"/>
  <c r="A284" i="196"/>
  <c r="A283" i="196"/>
  <c r="A282" i="196"/>
  <c r="A281" i="196"/>
  <c r="A280" i="196"/>
  <c r="A279" i="196"/>
  <c r="A278" i="196"/>
  <c r="A277" i="196"/>
  <c r="A276" i="196"/>
  <c r="A275" i="196"/>
  <c r="A274" i="196"/>
  <c r="A273" i="196"/>
  <c r="A272" i="196"/>
  <c r="A271" i="196"/>
  <c r="A270" i="196"/>
  <c r="A269" i="196"/>
  <c r="A268" i="196"/>
  <c r="A267" i="196"/>
  <c r="A266" i="196"/>
  <c r="A265" i="196"/>
  <c r="A264" i="196"/>
  <c r="A263" i="196"/>
  <c r="A262" i="196"/>
  <c r="A261" i="196"/>
  <c r="A260" i="196"/>
  <c r="A259" i="196"/>
  <c r="A258" i="196"/>
  <c r="A257" i="196"/>
  <c r="A256" i="196"/>
  <c r="A255" i="196"/>
  <c r="A254" i="196"/>
  <c r="A253" i="196"/>
  <c r="A252" i="196"/>
  <c r="A251" i="196"/>
  <c r="A250" i="196"/>
  <c r="A249" i="196"/>
  <c r="A248" i="196"/>
  <c r="A247" i="196"/>
  <c r="A246" i="196"/>
  <c r="A245" i="196"/>
  <c r="A244" i="196"/>
  <c r="A243" i="196"/>
  <c r="A242" i="196"/>
  <c r="A241" i="196"/>
  <c r="A240" i="196"/>
  <c r="A239" i="196"/>
  <c r="A238" i="196"/>
  <c r="A237" i="196"/>
  <c r="A236" i="196"/>
  <c r="A235" i="196"/>
  <c r="A234" i="196"/>
  <c r="A233" i="196"/>
  <c r="A232" i="196"/>
  <c r="A231" i="196"/>
  <c r="A230" i="196"/>
  <c r="A229" i="196"/>
  <c r="A228" i="196"/>
  <c r="A227" i="196"/>
  <c r="A226" i="196"/>
  <c r="A225" i="196"/>
  <c r="A224" i="196"/>
  <c r="A223" i="196"/>
  <c r="A222" i="196"/>
  <c r="A221" i="196"/>
  <c r="A220" i="196"/>
  <c r="A219" i="196"/>
  <c r="A218" i="196"/>
  <c r="A217" i="196"/>
  <c r="A216" i="196"/>
  <c r="A215" i="196"/>
  <c r="A214" i="196"/>
  <c r="A213" i="196"/>
  <c r="A212" i="196"/>
  <c r="A211" i="196"/>
  <c r="A210" i="196"/>
  <c r="A209" i="196"/>
  <c r="A208" i="196"/>
  <c r="A207" i="196"/>
  <c r="A206" i="196"/>
  <c r="A205" i="196"/>
  <c r="A204" i="196"/>
  <c r="A203" i="196"/>
  <c r="A202" i="196"/>
  <c r="A201" i="196"/>
  <c r="A200" i="196"/>
  <c r="A199" i="196"/>
  <c r="A198" i="196"/>
  <c r="A197" i="196"/>
  <c r="A196" i="196"/>
  <c r="A195" i="196"/>
  <c r="A194" i="196"/>
  <c r="A193" i="196"/>
  <c r="A192" i="196"/>
  <c r="A191" i="196"/>
  <c r="A190" i="196"/>
  <c r="A189" i="196"/>
  <c r="A188" i="196"/>
  <c r="A187" i="196"/>
  <c r="A186" i="196"/>
  <c r="A185" i="196"/>
  <c r="A184" i="196"/>
  <c r="A183" i="196"/>
  <c r="A182" i="196"/>
  <c r="A181" i="196"/>
  <c r="A180" i="196"/>
  <c r="A179" i="196"/>
  <c r="A178" i="196"/>
  <c r="A177" i="196"/>
  <c r="A176" i="196"/>
  <c r="A175" i="196"/>
  <c r="A174" i="196"/>
  <c r="A173" i="196"/>
  <c r="A172" i="196"/>
  <c r="A171" i="196"/>
  <c r="A170" i="196"/>
  <c r="A169" i="196"/>
  <c r="A168" i="196"/>
  <c r="A167" i="196"/>
  <c r="A166" i="196"/>
  <c r="A165" i="196"/>
  <c r="A164" i="196"/>
  <c r="A163" i="196"/>
  <c r="A162" i="196"/>
  <c r="A161" i="196"/>
  <c r="A160" i="196"/>
  <c r="A159" i="196"/>
  <c r="A158" i="196"/>
  <c r="A157" i="196"/>
  <c r="A156" i="196"/>
  <c r="A155" i="196"/>
  <c r="A154" i="196"/>
  <c r="A153" i="196"/>
  <c r="A152" i="196"/>
  <c r="A151" i="196"/>
  <c r="A150" i="196"/>
  <c r="A149" i="196"/>
  <c r="A148" i="196"/>
  <c r="A147" i="196"/>
  <c r="A146" i="196"/>
  <c r="A145" i="196"/>
  <c r="A144" i="196"/>
  <c r="A143" i="196"/>
  <c r="A142" i="196"/>
  <c r="A141" i="196"/>
  <c r="A140" i="196"/>
  <c r="A139" i="196"/>
  <c r="A138" i="196"/>
  <c r="A137" i="196"/>
  <c r="A136" i="196"/>
  <c r="A135" i="196"/>
  <c r="A134" i="196"/>
  <c r="A133" i="196"/>
  <c r="A132" i="196"/>
  <c r="A131" i="196"/>
  <c r="A130" i="196"/>
  <c r="A129" i="196"/>
  <c r="A128" i="196"/>
  <c r="A127" i="196"/>
  <c r="A126" i="196"/>
  <c r="A125" i="196"/>
  <c r="A124" i="196"/>
  <c r="A123" i="196"/>
  <c r="A122" i="196"/>
  <c r="A121" i="196"/>
  <c r="A120" i="196"/>
  <c r="A119" i="196"/>
  <c r="A118" i="196"/>
  <c r="A117" i="196"/>
  <c r="A116" i="196"/>
  <c r="A115" i="196"/>
  <c r="A114" i="196"/>
  <c r="A113" i="196"/>
  <c r="A112" i="196"/>
  <c r="A111" i="196"/>
  <c r="A110" i="196"/>
  <c r="A109" i="196"/>
  <c r="A108" i="196"/>
  <c r="A107" i="196"/>
  <c r="A106" i="196"/>
  <c r="A105" i="196"/>
  <c r="A104" i="196"/>
  <c r="A103" i="196"/>
  <c r="A102" i="196"/>
  <c r="A101" i="196"/>
  <c r="A100" i="196"/>
  <c r="A99" i="196"/>
  <c r="A98" i="196"/>
  <c r="A97" i="196"/>
  <c r="A96" i="196"/>
  <c r="A95" i="196"/>
  <c r="A94" i="196"/>
  <c r="A93" i="196"/>
  <c r="A92" i="196"/>
  <c r="A91" i="196"/>
  <c r="A90" i="196"/>
  <c r="A89" i="196"/>
  <c r="A88" i="196"/>
  <c r="A87" i="196"/>
  <c r="A86" i="196"/>
  <c r="A85" i="196"/>
  <c r="A84" i="196"/>
  <c r="A83" i="196"/>
  <c r="A82" i="196"/>
  <c r="A81" i="196"/>
  <c r="A80" i="196"/>
  <c r="A79" i="196"/>
  <c r="A78" i="196"/>
  <c r="A77" i="196"/>
  <c r="A76" i="196"/>
  <c r="A75" i="196"/>
  <c r="A74" i="196"/>
  <c r="A73" i="196"/>
  <c r="A72" i="196"/>
  <c r="A71" i="196"/>
  <c r="A70" i="196"/>
  <c r="A69" i="196"/>
  <c r="A68" i="196"/>
  <c r="A67" i="196"/>
  <c r="A66" i="196"/>
  <c r="A65" i="196"/>
  <c r="A64" i="196"/>
  <c r="A63" i="196"/>
  <c r="A62" i="196"/>
  <c r="A61" i="196"/>
  <c r="A60" i="196"/>
  <c r="A59" i="196"/>
  <c r="A58" i="196"/>
  <c r="A57" i="196"/>
  <c r="A56" i="196"/>
  <c r="A55" i="196"/>
  <c r="A54" i="196"/>
  <c r="A53" i="196"/>
  <c r="A52" i="196"/>
  <c r="A51" i="196"/>
  <c r="A50" i="196"/>
  <c r="A49" i="196"/>
  <c r="A48" i="196"/>
  <c r="A47" i="196"/>
  <c r="A46" i="196"/>
  <c r="A45" i="196"/>
  <c r="A44" i="196"/>
  <c r="A43" i="196"/>
  <c r="A42" i="196"/>
  <c r="A41" i="196"/>
  <c r="A40" i="196"/>
  <c r="A39" i="196"/>
  <c r="A38" i="196"/>
  <c r="A37" i="196"/>
  <c r="A36" i="196"/>
  <c r="A35" i="196"/>
  <c r="A34" i="196"/>
  <c r="A33" i="196"/>
  <c r="A32" i="196"/>
  <c r="A31" i="196"/>
  <c r="A30" i="196"/>
  <c r="A29" i="196"/>
  <c r="A28" i="196"/>
  <c r="A27" i="196"/>
  <c r="A26" i="196"/>
  <c r="A25" i="196"/>
  <c r="A24" i="196"/>
  <c r="A23" i="196"/>
  <c r="A22" i="196"/>
  <c r="A21" i="196"/>
  <c r="A20" i="196"/>
  <c r="H6" i="196"/>
  <c r="A3" i="196"/>
  <c r="A18" i="196" s="1"/>
  <c r="F10" i="195"/>
  <c r="A1017" i="195"/>
  <c r="A1016" i="195"/>
  <c r="A1015" i="195"/>
  <c r="A1014" i="195"/>
  <c r="A1013" i="195"/>
  <c r="A1012" i="195"/>
  <c r="A1011" i="195"/>
  <c r="A1010" i="195"/>
  <c r="A1009" i="195"/>
  <c r="A1008" i="195"/>
  <c r="A1007" i="195"/>
  <c r="A1006" i="195"/>
  <c r="A1005" i="195"/>
  <c r="A1004" i="195"/>
  <c r="A1003" i="195"/>
  <c r="A1002" i="195"/>
  <c r="A1001" i="195"/>
  <c r="A1000" i="195"/>
  <c r="A999" i="195"/>
  <c r="A998" i="195"/>
  <c r="A997" i="195"/>
  <c r="A996" i="195"/>
  <c r="A995" i="195"/>
  <c r="A994" i="195"/>
  <c r="A993" i="195"/>
  <c r="A992" i="195"/>
  <c r="A991" i="195"/>
  <c r="A990" i="195"/>
  <c r="A989" i="195"/>
  <c r="A988" i="195"/>
  <c r="A987" i="195"/>
  <c r="A986" i="195"/>
  <c r="A985" i="195"/>
  <c r="A984" i="195"/>
  <c r="A983" i="195"/>
  <c r="A982" i="195"/>
  <c r="A981" i="195"/>
  <c r="A980" i="195"/>
  <c r="A979" i="195"/>
  <c r="A978" i="195"/>
  <c r="A977" i="195"/>
  <c r="A976" i="195"/>
  <c r="A975" i="195"/>
  <c r="A974" i="195"/>
  <c r="A973" i="195"/>
  <c r="A972" i="195"/>
  <c r="A971" i="195"/>
  <c r="A970" i="195"/>
  <c r="A969" i="195"/>
  <c r="A968" i="195"/>
  <c r="A967" i="195"/>
  <c r="A966" i="195"/>
  <c r="A965" i="195"/>
  <c r="A964" i="195"/>
  <c r="A963" i="195"/>
  <c r="A962" i="195"/>
  <c r="A961" i="195"/>
  <c r="A960" i="195"/>
  <c r="A959" i="195"/>
  <c r="A958" i="195"/>
  <c r="A957" i="195"/>
  <c r="A956" i="195"/>
  <c r="A955" i="195"/>
  <c r="A954" i="195"/>
  <c r="A953" i="195"/>
  <c r="A952" i="195"/>
  <c r="A951" i="195"/>
  <c r="A950" i="195"/>
  <c r="A949" i="195"/>
  <c r="A948" i="195"/>
  <c r="A947" i="195"/>
  <c r="A946" i="195"/>
  <c r="A945" i="195"/>
  <c r="A944" i="195"/>
  <c r="A943" i="195"/>
  <c r="A942" i="195"/>
  <c r="A941" i="195"/>
  <c r="A940" i="195"/>
  <c r="A939" i="195"/>
  <c r="A938" i="195"/>
  <c r="A937" i="195"/>
  <c r="A936" i="195"/>
  <c r="A935" i="195"/>
  <c r="A934" i="195"/>
  <c r="A933" i="195"/>
  <c r="A932" i="195"/>
  <c r="A931" i="195"/>
  <c r="A930" i="195"/>
  <c r="A929" i="195"/>
  <c r="A928" i="195"/>
  <c r="A927" i="195"/>
  <c r="A926" i="195"/>
  <c r="A925" i="195"/>
  <c r="A924" i="195"/>
  <c r="A923" i="195"/>
  <c r="A922" i="195"/>
  <c r="A921" i="195"/>
  <c r="A920" i="195"/>
  <c r="A919" i="195"/>
  <c r="A918" i="195"/>
  <c r="A917" i="195"/>
  <c r="A916" i="195"/>
  <c r="A915" i="195"/>
  <c r="A914" i="195"/>
  <c r="A913" i="195"/>
  <c r="A912" i="195"/>
  <c r="A911" i="195"/>
  <c r="A910" i="195"/>
  <c r="A909" i="195"/>
  <c r="A908" i="195"/>
  <c r="A907" i="195"/>
  <c r="A906" i="195"/>
  <c r="A905" i="195"/>
  <c r="A904" i="195"/>
  <c r="A903" i="195"/>
  <c r="A902" i="195"/>
  <c r="A901" i="195"/>
  <c r="A900" i="195"/>
  <c r="A899" i="195"/>
  <c r="A898" i="195"/>
  <c r="A897" i="195"/>
  <c r="A896" i="195"/>
  <c r="A895" i="195"/>
  <c r="A894" i="195"/>
  <c r="A893" i="195"/>
  <c r="A892" i="195"/>
  <c r="A891" i="195"/>
  <c r="A890" i="195"/>
  <c r="A889" i="195"/>
  <c r="A888" i="195"/>
  <c r="A887" i="195"/>
  <c r="A886" i="195"/>
  <c r="A885" i="195"/>
  <c r="A884" i="195"/>
  <c r="A883" i="195"/>
  <c r="A882" i="195"/>
  <c r="A881" i="195"/>
  <c r="A880" i="195"/>
  <c r="A879" i="195"/>
  <c r="A878" i="195"/>
  <c r="A877" i="195"/>
  <c r="A876" i="195"/>
  <c r="A875" i="195"/>
  <c r="A874" i="195"/>
  <c r="A873" i="195"/>
  <c r="A872" i="195"/>
  <c r="A871" i="195"/>
  <c r="A870" i="195"/>
  <c r="A869" i="195"/>
  <c r="A868" i="195"/>
  <c r="A867" i="195"/>
  <c r="A866" i="195"/>
  <c r="A865" i="195"/>
  <c r="A864" i="195"/>
  <c r="A863" i="195"/>
  <c r="A862" i="195"/>
  <c r="A861" i="195"/>
  <c r="A860" i="195"/>
  <c r="A859" i="195"/>
  <c r="A858" i="195"/>
  <c r="A857" i="195"/>
  <c r="A856" i="195"/>
  <c r="A855" i="195"/>
  <c r="A854" i="195"/>
  <c r="A853" i="195"/>
  <c r="A852" i="195"/>
  <c r="A851" i="195"/>
  <c r="A850" i="195"/>
  <c r="A849" i="195"/>
  <c r="A848" i="195"/>
  <c r="A847" i="195"/>
  <c r="A846" i="195"/>
  <c r="A845" i="195"/>
  <c r="A844" i="195"/>
  <c r="A843" i="195"/>
  <c r="A842" i="195"/>
  <c r="A841" i="195"/>
  <c r="A840" i="195"/>
  <c r="A839" i="195"/>
  <c r="A838" i="195"/>
  <c r="A837" i="195"/>
  <c r="A836" i="195"/>
  <c r="A835" i="195"/>
  <c r="A834" i="195"/>
  <c r="A833" i="195"/>
  <c r="A832" i="195"/>
  <c r="A831" i="195"/>
  <c r="A830" i="195"/>
  <c r="A829" i="195"/>
  <c r="A828" i="195"/>
  <c r="A827" i="195"/>
  <c r="A826" i="195"/>
  <c r="A825" i="195"/>
  <c r="A824" i="195"/>
  <c r="A823" i="195"/>
  <c r="A822" i="195"/>
  <c r="A821" i="195"/>
  <c r="A820" i="195"/>
  <c r="A819" i="195"/>
  <c r="A818" i="195"/>
  <c r="A817" i="195"/>
  <c r="A816" i="195"/>
  <c r="A815" i="195"/>
  <c r="A814" i="195"/>
  <c r="A813" i="195"/>
  <c r="A812" i="195"/>
  <c r="A811" i="195"/>
  <c r="A810" i="195"/>
  <c r="A809" i="195"/>
  <c r="A808" i="195"/>
  <c r="A807" i="195"/>
  <c r="A806" i="195"/>
  <c r="A805" i="195"/>
  <c r="A804" i="195"/>
  <c r="A803" i="195"/>
  <c r="A802" i="195"/>
  <c r="A801" i="195"/>
  <c r="A800" i="195"/>
  <c r="A799" i="195"/>
  <c r="A798" i="195"/>
  <c r="A797" i="195"/>
  <c r="A796" i="195"/>
  <c r="A795" i="195"/>
  <c r="A794" i="195"/>
  <c r="A793" i="195"/>
  <c r="A792" i="195"/>
  <c r="A791" i="195"/>
  <c r="A790" i="195"/>
  <c r="A789" i="195"/>
  <c r="A788" i="195"/>
  <c r="A787" i="195"/>
  <c r="A786" i="195"/>
  <c r="A785" i="195"/>
  <c r="A784" i="195"/>
  <c r="A783" i="195"/>
  <c r="A782" i="195"/>
  <c r="A781" i="195"/>
  <c r="A780" i="195"/>
  <c r="A779" i="195"/>
  <c r="A778" i="195"/>
  <c r="A777" i="195"/>
  <c r="A776" i="195"/>
  <c r="A775" i="195"/>
  <c r="A774" i="195"/>
  <c r="A773" i="195"/>
  <c r="A772" i="195"/>
  <c r="A771" i="195"/>
  <c r="A770" i="195"/>
  <c r="A769" i="195"/>
  <c r="A768" i="195"/>
  <c r="A767" i="195"/>
  <c r="A766" i="195"/>
  <c r="A765" i="195"/>
  <c r="A764" i="195"/>
  <c r="A763" i="195"/>
  <c r="A762" i="195"/>
  <c r="A761" i="195"/>
  <c r="A760" i="195"/>
  <c r="A759" i="195"/>
  <c r="A758" i="195"/>
  <c r="A757" i="195"/>
  <c r="A756" i="195"/>
  <c r="A755" i="195"/>
  <c r="A754" i="195"/>
  <c r="A753" i="195"/>
  <c r="A752" i="195"/>
  <c r="A751" i="195"/>
  <c r="A750" i="195"/>
  <c r="A749" i="195"/>
  <c r="A748" i="195"/>
  <c r="A747" i="195"/>
  <c r="A746" i="195"/>
  <c r="A745" i="195"/>
  <c r="A744" i="195"/>
  <c r="A743" i="195"/>
  <c r="A742" i="195"/>
  <c r="A741" i="195"/>
  <c r="A740" i="195"/>
  <c r="A739" i="195"/>
  <c r="A738" i="195"/>
  <c r="A737" i="195"/>
  <c r="A736" i="195"/>
  <c r="A735" i="195"/>
  <c r="A734" i="195"/>
  <c r="A733" i="195"/>
  <c r="A732" i="195"/>
  <c r="A731" i="195"/>
  <c r="A730" i="195"/>
  <c r="A729" i="195"/>
  <c r="A728" i="195"/>
  <c r="A727" i="195"/>
  <c r="A726" i="195"/>
  <c r="A725" i="195"/>
  <c r="A724" i="195"/>
  <c r="A723" i="195"/>
  <c r="A722" i="195"/>
  <c r="A721" i="195"/>
  <c r="A720" i="195"/>
  <c r="A719" i="195"/>
  <c r="A718" i="195"/>
  <c r="A717" i="195"/>
  <c r="A716" i="195"/>
  <c r="A715" i="195"/>
  <c r="A714" i="195"/>
  <c r="A713" i="195"/>
  <c r="A712" i="195"/>
  <c r="A711" i="195"/>
  <c r="A710" i="195"/>
  <c r="A709" i="195"/>
  <c r="A708" i="195"/>
  <c r="A707" i="195"/>
  <c r="A706" i="195"/>
  <c r="A705" i="195"/>
  <c r="A704" i="195"/>
  <c r="A703" i="195"/>
  <c r="A702" i="195"/>
  <c r="A701" i="195"/>
  <c r="A700" i="195"/>
  <c r="A699" i="195"/>
  <c r="A698" i="195"/>
  <c r="A697" i="195"/>
  <c r="A696" i="195"/>
  <c r="A695" i="195"/>
  <c r="A694" i="195"/>
  <c r="A693" i="195"/>
  <c r="A692" i="195"/>
  <c r="A691" i="195"/>
  <c r="A690" i="195"/>
  <c r="A689" i="195"/>
  <c r="A688" i="195"/>
  <c r="A687" i="195"/>
  <c r="A686" i="195"/>
  <c r="A685" i="195"/>
  <c r="A684" i="195"/>
  <c r="A683" i="195"/>
  <c r="A682" i="195"/>
  <c r="A681" i="195"/>
  <c r="A680" i="195"/>
  <c r="A679" i="195"/>
  <c r="A678" i="195"/>
  <c r="A677" i="195"/>
  <c r="A676" i="195"/>
  <c r="A675" i="195"/>
  <c r="A674" i="195"/>
  <c r="A673" i="195"/>
  <c r="A672" i="195"/>
  <c r="A671" i="195"/>
  <c r="A670" i="195"/>
  <c r="A669" i="195"/>
  <c r="A668" i="195"/>
  <c r="A667" i="195"/>
  <c r="A666" i="195"/>
  <c r="A665" i="195"/>
  <c r="A664" i="195"/>
  <c r="A663" i="195"/>
  <c r="A662" i="195"/>
  <c r="A661" i="195"/>
  <c r="A660" i="195"/>
  <c r="A659" i="195"/>
  <c r="A658" i="195"/>
  <c r="A657" i="195"/>
  <c r="A656" i="195"/>
  <c r="A655" i="195"/>
  <c r="A654" i="195"/>
  <c r="A653" i="195"/>
  <c r="A652" i="195"/>
  <c r="A651" i="195"/>
  <c r="A650" i="195"/>
  <c r="A649" i="195"/>
  <c r="A648" i="195"/>
  <c r="A647" i="195"/>
  <c r="A646" i="195"/>
  <c r="A645" i="195"/>
  <c r="A644" i="195"/>
  <c r="A643" i="195"/>
  <c r="A642" i="195"/>
  <c r="A641" i="195"/>
  <c r="A640" i="195"/>
  <c r="A639" i="195"/>
  <c r="A638" i="195"/>
  <c r="A637" i="195"/>
  <c r="A636" i="195"/>
  <c r="A635" i="195"/>
  <c r="A634" i="195"/>
  <c r="A633" i="195"/>
  <c r="A632" i="195"/>
  <c r="A631" i="195"/>
  <c r="A630" i="195"/>
  <c r="A629" i="195"/>
  <c r="A628" i="195"/>
  <c r="A627" i="195"/>
  <c r="A626" i="195"/>
  <c r="A625" i="195"/>
  <c r="A624" i="195"/>
  <c r="A623" i="195"/>
  <c r="A622" i="195"/>
  <c r="A621" i="195"/>
  <c r="A620" i="195"/>
  <c r="A619" i="195"/>
  <c r="A618" i="195"/>
  <c r="A617" i="195"/>
  <c r="A616" i="195"/>
  <c r="A615" i="195"/>
  <c r="A614" i="195"/>
  <c r="A613" i="195"/>
  <c r="A612" i="195"/>
  <c r="A611" i="195"/>
  <c r="A610" i="195"/>
  <c r="A609" i="195"/>
  <c r="A608" i="195"/>
  <c r="A607" i="195"/>
  <c r="A606" i="195"/>
  <c r="A605" i="195"/>
  <c r="A604" i="195"/>
  <c r="A603" i="195"/>
  <c r="A602" i="195"/>
  <c r="A601" i="195"/>
  <c r="A600" i="195"/>
  <c r="A599" i="195"/>
  <c r="A598" i="195"/>
  <c r="A597" i="195"/>
  <c r="A596" i="195"/>
  <c r="A595" i="195"/>
  <c r="A594" i="195"/>
  <c r="A593" i="195"/>
  <c r="A592" i="195"/>
  <c r="A591" i="195"/>
  <c r="A590" i="195"/>
  <c r="A589" i="195"/>
  <c r="A588" i="195"/>
  <c r="A587" i="195"/>
  <c r="A586" i="195"/>
  <c r="A585" i="195"/>
  <c r="A584" i="195"/>
  <c r="A583" i="195"/>
  <c r="A582" i="195"/>
  <c r="A581" i="195"/>
  <c r="A580" i="195"/>
  <c r="A579" i="195"/>
  <c r="A578" i="195"/>
  <c r="A577" i="195"/>
  <c r="A576" i="195"/>
  <c r="A575" i="195"/>
  <c r="A574" i="195"/>
  <c r="A573" i="195"/>
  <c r="A572" i="195"/>
  <c r="A571" i="195"/>
  <c r="A570" i="195"/>
  <c r="A569" i="195"/>
  <c r="A568" i="195"/>
  <c r="A567" i="195"/>
  <c r="A566" i="195"/>
  <c r="A565" i="195"/>
  <c r="A564" i="195"/>
  <c r="A563" i="195"/>
  <c r="A562" i="195"/>
  <c r="A561" i="195"/>
  <c r="A560" i="195"/>
  <c r="A559" i="195"/>
  <c r="A558" i="195"/>
  <c r="A557" i="195"/>
  <c r="A556" i="195"/>
  <c r="A555" i="195"/>
  <c r="A554" i="195"/>
  <c r="A553" i="195"/>
  <c r="A552" i="195"/>
  <c r="A551" i="195"/>
  <c r="A550" i="195"/>
  <c r="A549" i="195"/>
  <c r="A548" i="195"/>
  <c r="A547" i="195"/>
  <c r="A546" i="195"/>
  <c r="A545" i="195"/>
  <c r="A544" i="195"/>
  <c r="A543" i="195"/>
  <c r="A542" i="195"/>
  <c r="A541" i="195"/>
  <c r="A540" i="195"/>
  <c r="A539" i="195"/>
  <c r="A538" i="195"/>
  <c r="A537" i="195"/>
  <c r="A536" i="195"/>
  <c r="A535" i="195"/>
  <c r="A534" i="195"/>
  <c r="A533" i="195"/>
  <c r="A532" i="195"/>
  <c r="A531" i="195"/>
  <c r="A530" i="195"/>
  <c r="A529" i="195"/>
  <c r="A528" i="195"/>
  <c r="A527" i="195"/>
  <c r="A526" i="195"/>
  <c r="A525" i="195"/>
  <c r="A524" i="195"/>
  <c r="A523" i="195"/>
  <c r="A522" i="195"/>
  <c r="A521" i="195"/>
  <c r="A520" i="195"/>
  <c r="A519" i="195"/>
  <c r="A518" i="195"/>
  <c r="A517" i="195"/>
  <c r="A516" i="195"/>
  <c r="A515" i="195"/>
  <c r="A514" i="195"/>
  <c r="A513" i="195"/>
  <c r="A512" i="195"/>
  <c r="A511" i="195"/>
  <c r="A510" i="195"/>
  <c r="A509" i="195"/>
  <c r="A508" i="195"/>
  <c r="A507" i="195"/>
  <c r="A506" i="195"/>
  <c r="A505" i="195"/>
  <c r="A504" i="195"/>
  <c r="A503" i="195"/>
  <c r="A502" i="195"/>
  <c r="A501" i="195"/>
  <c r="A500" i="195"/>
  <c r="A499" i="195"/>
  <c r="A498" i="195"/>
  <c r="A497" i="195"/>
  <c r="A496" i="195"/>
  <c r="A495" i="195"/>
  <c r="A494" i="195"/>
  <c r="A493" i="195"/>
  <c r="A492" i="195"/>
  <c r="A491" i="195"/>
  <c r="A490" i="195"/>
  <c r="A489" i="195"/>
  <c r="A488" i="195"/>
  <c r="A487" i="195"/>
  <c r="A486" i="195"/>
  <c r="A485" i="195"/>
  <c r="A484" i="195"/>
  <c r="A483" i="195"/>
  <c r="A482" i="195"/>
  <c r="A481" i="195"/>
  <c r="A480" i="195"/>
  <c r="A479" i="195"/>
  <c r="A478" i="195"/>
  <c r="A477" i="195"/>
  <c r="A476" i="195"/>
  <c r="A475" i="195"/>
  <c r="A474" i="195"/>
  <c r="A473" i="195"/>
  <c r="A472" i="195"/>
  <c r="A471" i="195"/>
  <c r="A470" i="195"/>
  <c r="A469" i="195"/>
  <c r="A468" i="195"/>
  <c r="A467" i="195"/>
  <c r="A466" i="195"/>
  <c r="A465" i="195"/>
  <c r="A464" i="195"/>
  <c r="A463" i="195"/>
  <c r="A462" i="195"/>
  <c r="A461" i="195"/>
  <c r="A460" i="195"/>
  <c r="A459" i="195"/>
  <c r="A458" i="195"/>
  <c r="A457" i="195"/>
  <c r="A456" i="195"/>
  <c r="A455" i="195"/>
  <c r="A454" i="195"/>
  <c r="A453" i="195"/>
  <c r="A452" i="195"/>
  <c r="A451" i="195"/>
  <c r="A450" i="195"/>
  <c r="A449" i="195"/>
  <c r="A448" i="195"/>
  <c r="A447" i="195"/>
  <c r="A446" i="195"/>
  <c r="A445" i="195"/>
  <c r="A444" i="195"/>
  <c r="A443" i="195"/>
  <c r="A442" i="195"/>
  <c r="A441" i="195"/>
  <c r="A440" i="195"/>
  <c r="A439" i="195"/>
  <c r="A438" i="195"/>
  <c r="A437" i="195"/>
  <c r="A436" i="195"/>
  <c r="A435" i="195"/>
  <c r="A434" i="195"/>
  <c r="A433" i="195"/>
  <c r="A432" i="195"/>
  <c r="A431" i="195"/>
  <c r="A430" i="195"/>
  <c r="A429" i="195"/>
  <c r="A428" i="195"/>
  <c r="A427" i="195"/>
  <c r="A426" i="195"/>
  <c r="A425" i="195"/>
  <c r="A424" i="195"/>
  <c r="A423" i="195"/>
  <c r="A422" i="195"/>
  <c r="A421" i="195"/>
  <c r="A420" i="195"/>
  <c r="A419" i="195"/>
  <c r="A418" i="195"/>
  <c r="A417" i="195"/>
  <c r="A416" i="195"/>
  <c r="A415" i="195"/>
  <c r="A414" i="195"/>
  <c r="A413" i="195"/>
  <c r="A412" i="195"/>
  <c r="A411" i="195"/>
  <c r="A410" i="195"/>
  <c r="A409" i="195"/>
  <c r="A408" i="195"/>
  <c r="A407" i="195"/>
  <c r="A406" i="195"/>
  <c r="A405" i="195"/>
  <c r="A404" i="195"/>
  <c r="A403" i="195"/>
  <c r="A402" i="195"/>
  <c r="A401" i="195"/>
  <c r="A400" i="195"/>
  <c r="A399" i="195"/>
  <c r="A398" i="195"/>
  <c r="A397" i="195"/>
  <c r="A396" i="195"/>
  <c r="A395" i="195"/>
  <c r="A394" i="195"/>
  <c r="A393" i="195"/>
  <c r="A392" i="195"/>
  <c r="A391" i="195"/>
  <c r="A390" i="195"/>
  <c r="A389" i="195"/>
  <c r="A388" i="195"/>
  <c r="A387" i="195"/>
  <c r="A386" i="195"/>
  <c r="A385" i="195"/>
  <c r="A384" i="195"/>
  <c r="A383" i="195"/>
  <c r="A382" i="195"/>
  <c r="A381" i="195"/>
  <c r="A380" i="195"/>
  <c r="A379" i="195"/>
  <c r="A378" i="195"/>
  <c r="A377" i="195"/>
  <c r="A376" i="195"/>
  <c r="A375" i="195"/>
  <c r="A374" i="195"/>
  <c r="A373" i="195"/>
  <c r="A372" i="195"/>
  <c r="A371" i="195"/>
  <c r="A370" i="195"/>
  <c r="A369" i="195"/>
  <c r="A368" i="195"/>
  <c r="A367" i="195"/>
  <c r="A366" i="195"/>
  <c r="A365" i="195"/>
  <c r="A364" i="195"/>
  <c r="A363" i="195"/>
  <c r="A362" i="195"/>
  <c r="A361" i="195"/>
  <c r="A360" i="195"/>
  <c r="A359" i="195"/>
  <c r="A358" i="195"/>
  <c r="A357" i="195"/>
  <c r="A356" i="195"/>
  <c r="A355" i="195"/>
  <c r="A354" i="195"/>
  <c r="A353" i="195"/>
  <c r="A352" i="195"/>
  <c r="A351" i="195"/>
  <c r="A350" i="195"/>
  <c r="A349" i="195"/>
  <c r="A348" i="195"/>
  <c r="A347" i="195"/>
  <c r="A346" i="195"/>
  <c r="A345" i="195"/>
  <c r="A344" i="195"/>
  <c r="A343" i="195"/>
  <c r="A342" i="195"/>
  <c r="A341" i="195"/>
  <c r="A340" i="195"/>
  <c r="A339" i="195"/>
  <c r="A338" i="195"/>
  <c r="A337" i="195"/>
  <c r="A336" i="195"/>
  <c r="A335" i="195"/>
  <c r="A334" i="195"/>
  <c r="A333" i="195"/>
  <c r="A332" i="195"/>
  <c r="A331" i="195"/>
  <c r="A330" i="195"/>
  <c r="A329" i="195"/>
  <c r="A328" i="195"/>
  <c r="A327" i="195"/>
  <c r="A326" i="195"/>
  <c r="A325" i="195"/>
  <c r="A324" i="195"/>
  <c r="A323" i="195"/>
  <c r="A322" i="195"/>
  <c r="A321" i="195"/>
  <c r="A320" i="195"/>
  <c r="A319" i="195"/>
  <c r="A318" i="195"/>
  <c r="A317" i="195"/>
  <c r="A316" i="195"/>
  <c r="A315" i="195"/>
  <c r="A314" i="195"/>
  <c r="A313" i="195"/>
  <c r="A312" i="195"/>
  <c r="A311" i="195"/>
  <c r="A310" i="195"/>
  <c r="A309" i="195"/>
  <c r="A308" i="195"/>
  <c r="A307" i="195"/>
  <c r="A306" i="195"/>
  <c r="A305" i="195"/>
  <c r="A304" i="195"/>
  <c r="A303" i="195"/>
  <c r="A302" i="195"/>
  <c r="A301" i="195"/>
  <c r="A300" i="195"/>
  <c r="A299" i="195"/>
  <c r="A298" i="195"/>
  <c r="A297" i="195"/>
  <c r="A296" i="195"/>
  <c r="A295" i="195"/>
  <c r="A294" i="195"/>
  <c r="A293" i="195"/>
  <c r="A292" i="195"/>
  <c r="A291" i="195"/>
  <c r="A290" i="195"/>
  <c r="A289" i="195"/>
  <c r="A288" i="195"/>
  <c r="A287" i="195"/>
  <c r="A286" i="195"/>
  <c r="A285" i="195"/>
  <c r="A284" i="195"/>
  <c r="A283" i="195"/>
  <c r="A282" i="195"/>
  <c r="A281" i="195"/>
  <c r="A280" i="195"/>
  <c r="A279" i="195"/>
  <c r="A278" i="195"/>
  <c r="A277" i="195"/>
  <c r="A276" i="195"/>
  <c r="A275" i="195"/>
  <c r="A274" i="195"/>
  <c r="A273" i="195"/>
  <c r="A272" i="195"/>
  <c r="A271" i="195"/>
  <c r="A270" i="195"/>
  <c r="A269" i="195"/>
  <c r="A268" i="195"/>
  <c r="A267" i="195"/>
  <c r="A266" i="195"/>
  <c r="A265" i="195"/>
  <c r="A264" i="195"/>
  <c r="A263" i="195"/>
  <c r="A262" i="195"/>
  <c r="A261" i="195"/>
  <c r="A260" i="195"/>
  <c r="A259" i="195"/>
  <c r="A258" i="195"/>
  <c r="A257" i="195"/>
  <c r="A256" i="195"/>
  <c r="A255" i="195"/>
  <c r="A254" i="195"/>
  <c r="A253" i="195"/>
  <c r="A252" i="195"/>
  <c r="A251" i="195"/>
  <c r="A250" i="195"/>
  <c r="A249" i="195"/>
  <c r="A248" i="195"/>
  <c r="A247" i="195"/>
  <c r="A246" i="195"/>
  <c r="A245" i="195"/>
  <c r="A244" i="195"/>
  <c r="A243" i="195"/>
  <c r="A242" i="195"/>
  <c r="A241" i="195"/>
  <c r="A240" i="195"/>
  <c r="A239" i="195"/>
  <c r="A238" i="195"/>
  <c r="A237" i="195"/>
  <c r="A236" i="195"/>
  <c r="A235" i="195"/>
  <c r="A234" i="195"/>
  <c r="A233" i="195"/>
  <c r="A232" i="195"/>
  <c r="A231" i="195"/>
  <c r="A230" i="195"/>
  <c r="A229" i="195"/>
  <c r="A228" i="195"/>
  <c r="A227" i="195"/>
  <c r="A226" i="195"/>
  <c r="A225" i="195"/>
  <c r="A224" i="195"/>
  <c r="A223" i="195"/>
  <c r="A222" i="195"/>
  <c r="A221" i="195"/>
  <c r="A220" i="195"/>
  <c r="A219" i="195"/>
  <c r="A218" i="195"/>
  <c r="A217" i="195"/>
  <c r="A216" i="195"/>
  <c r="A215" i="195"/>
  <c r="A214" i="195"/>
  <c r="A213" i="195"/>
  <c r="A212" i="195"/>
  <c r="A211" i="195"/>
  <c r="A210" i="195"/>
  <c r="A209" i="195"/>
  <c r="A208" i="195"/>
  <c r="A207" i="195"/>
  <c r="A206" i="195"/>
  <c r="A205" i="195"/>
  <c r="A204" i="195"/>
  <c r="A203" i="195"/>
  <c r="A202" i="195"/>
  <c r="A201" i="195"/>
  <c r="A200" i="195"/>
  <c r="A199" i="195"/>
  <c r="A198" i="195"/>
  <c r="A197" i="195"/>
  <c r="A196" i="195"/>
  <c r="A195" i="195"/>
  <c r="A194" i="195"/>
  <c r="A193" i="195"/>
  <c r="A192" i="195"/>
  <c r="A191" i="195"/>
  <c r="A190" i="195"/>
  <c r="A189" i="195"/>
  <c r="A188" i="195"/>
  <c r="A187" i="195"/>
  <c r="A186" i="195"/>
  <c r="A185" i="195"/>
  <c r="A184" i="195"/>
  <c r="A183" i="195"/>
  <c r="A182" i="195"/>
  <c r="A181" i="195"/>
  <c r="A180" i="195"/>
  <c r="A179" i="195"/>
  <c r="A178" i="195"/>
  <c r="A177" i="195"/>
  <c r="A176" i="195"/>
  <c r="A175" i="195"/>
  <c r="A174" i="195"/>
  <c r="A173" i="195"/>
  <c r="A172" i="195"/>
  <c r="A171" i="195"/>
  <c r="A170" i="195"/>
  <c r="A169" i="195"/>
  <c r="A168" i="195"/>
  <c r="A167" i="195"/>
  <c r="A166" i="195"/>
  <c r="A165" i="195"/>
  <c r="A164" i="195"/>
  <c r="A163" i="195"/>
  <c r="A162" i="195"/>
  <c r="A161" i="195"/>
  <c r="A160" i="195"/>
  <c r="A159" i="195"/>
  <c r="A158" i="195"/>
  <c r="A157" i="195"/>
  <c r="A156" i="195"/>
  <c r="A155" i="195"/>
  <c r="A154" i="195"/>
  <c r="A153" i="195"/>
  <c r="A152" i="195"/>
  <c r="A151" i="195"/>
  <c r="A150" i="195"/>
  <c r="A149" i="195"/>
  <c r="A148" i="195"/>
  <c r="A147" i="195"/>
  <c r="A146" i="195"/>
  <c r="A145" i="195"/>
  <c r="A144" i="195"/>
  <c r="A143" i="195"/>
  <c r="A142" i="195"/>
  <c r="A141" i="195"/>
  <c r="A140" i="195"/>
  <c r="A139" i="195"/>
  <c r="A138" i="195"/>
  <c r="A137" i="195"/>
  <c r="A136" i="195"/>
  <c r="A135" i="195"/>
  <c r="A134" i="195"/>
  <c r="A133" i="195"/>
  <c r="A132" i="195"/>
  <c r="A131" i="195"/>
  <c r="A130" i="195"/>
  <c r="A129" i="195"/>
  <c r="A128" i="195"/>
  <c r="A127" i="195"/>
  <c r="A126" i="195"/>
  <c r="A125" i="195"/>
  <c r="A124" i="195"/>
  <c r="A123" i="195"/>
  <c r="A122" i="195"/>
  <c r="A121" i="195"/>
  <c r="A120" i="195"/>
  <c r="A119" i="195"/>
  <c r="A118" i="195"/>
  <c r="A117" i="195"/>
  <c r="A116" i="195"/>
  <c r="A115" i="195"/>
  <c r="A114" i="195"/>
  <c r="A113" i="195"/>
  <c r="A112" i="195"/>
  <c r="A111" i="195"/>
  <c r="A110" i="195"/>
  <c r="A109" i="195"/>
  <c r="A108" i="195"/>
  <c r="A107" i="195"/>
  <c r="A106" i="195"/>
  <c r="A105" i="195"/>
  <c r="A104" i="195"/>
  <c r="A103" i="195"/>
  <c r="A102" i="195"/>
  <c r="A101" i="195"/>
  <c r="A100" i="195"/>
  <c r="A99" i="195"/>
  <c r="A98" i="195"/>
  <c r="A97" i="195"/>
  <c r="A96" i="195"/>
  <c r="A95" i="195"/>
  <c r="A94" i="195"/>
  <c r="A93" i="195"/>
  <c r="A92" i="195"/>
  <c r="A91" i="195"/>
  <c r="A90" i="195"/>
  <c r="A89" i="195"/>
  <c r="A88" i="195"/>
  <c r="A87" i="195"/>
  <c r="A86" i="195"/>
  <c r="A85" i="195"/>
  <c r="A84" i="195"/>
  <c r="A83" i="195"/>
  <c r="A82" i="195"/>
  <c r="A81" i="195"/>
  <c r="A80" i="195"/>
  <c r="A79" i="195"/>
  <c r="A78" i="195"/>
  <c r="A77" i="195"/>
  <c r="A76" i="195"/>
  <c r="A75" i="195"/>
  <c r="A74" i="195"/>
  <c r="A73" i="195"/>
  <c r="A72" i="195"/>
  <c r="A71" i="195"/>
  <c r="A70" i="195"/>
  <c r="A69" i="195"/>
  <c r="A68" i="195"/>
  <c r="A67" i="195"/>
  <c r="A66" i="195"/>
  <c r="A65" i="195"/>
  <c r="A64" i="195"/>
  <c r="A63" i="195"/>
  <c r="A62" i="195"/>
  <c r="A61" i="195"/>
  <c r="A60" i="195"/>
  <c r="A59" i="195"/>
  <c r="A58" i="195"/>
  <c r="A57" i="195"/>
  <c r="A56" i="195"/>
  <c r="A55" i="195"/>
  <c r="A54" i="195"/>
  <c r="A53" i="195"/>
  <c r="A52" i="195"/>
  <c r="A51" i="195"/>
  <c r="A50" i="195"/>
  <c r="A49" i="195"/>
  <c r="A48" i="195"/>
  <c r="A47" i="195"/>
  <c r="A46" i="195"/>
  <c r="A45" i="195"/>
  <c r="A44" i="195"/>
  <c r="A43" i="195"/>
  <c r="A42" i="195"/>
  <c r="A41" i="195"/>
  <c r="A40" i="195"/>
  <c r="A39" i="195"/>
  <c r="A38" i="195"/>
  <c r="A37" i="195"/>
  <c r="A36" i="195"/>
  <c r="A35" i="195"/>
  <c r="A34" i="195"/>
  <c r="A33" i="195"/>
  <c r="A32" i="195"/>
  <c r="A31" i="195"/>
  <c r="A30" i="195"/>
  <c r="A29" i="195"/>
  <c r="A28" i="195"/>
  <c r="A27" i="195"/>
  <c r="A26" i="195"/>
  <c r="A25" i="195"/>
  <c r="A24" i="195"/>
  <c r="A23" i="195"/>
  <c r="A22" i="195"/>
  <c r="A21" i="195"/>
  <c r="A20" i="195"/>
  <c r="H6" i="195"/>
  <c r="A3" i="195"/>
  <c r="A18" i="195" s="1"/>
  <c r="A19" i="197" l="1"/>
  <c r="A19" i="195"/>
  <c r="A19" i="196"/>
  <c r="A19" i="199"/>
  <c r="A19" i="198"/>
  <c r="F10" i="164"/>
  <c r="K21" i="193" l="1"/>
  <c r="L11" i="193" s="1"/>
  <c r="R13" i="194" s="1"/>
  <c r="T43" i="194"/>
  <c r="R43" i="194"/>
  <c r="M12" i="193" l="1"/>
  <c r="T14" i="194" s="1"/>
  <c r="L13" i="193"/>
  <c r="R15" i="194" s="1"/>
  <c r="M13" i="193"/>
  <c r="T15" i="194" s="1"/>
  <c r="M11" i="193"/>
  <c r="L12" i="193"/>
  <c r="R14" i="194" s="1"/>
  <c r="P57" i="194"/>
  <c r="P51" i="194"/>
  <c r="V43" i="194"/>
  <c r="P8" i="194"/>
  <c r="P43" i="194" s="1"/>
  <c r="P17" i="194"/>
  <c r="V1" i="194"/>
  <c r="J6" i="193"/>
  <c r="A3" i="193"/>
  <c r="V15" i="194" l="1"/>
  <c r="V14" i="194"/>
  <c r="K11" i="193"/>
  <c r="T13" i="194"/>
  <c r="V13" i="194" s="1"/>
  <c r="K13" i="193"/>
  <c r="K12" i="193"/>
  <c r="L10" i="193"/>
  <c r="R17" i="194" s="1"/>
  <c r="R38" i="194" s="1"/>
  <c r="M10" i="193"/>
  <c r="T17" i="194" s="1"/>
  <c r="A26" i="193"/>
  <c r="A31" i="193"/>
  <c r="A36" i="193"/>
  <c r="A42" i="193"/>
  <c r="A47" i="193"/>
  <c r="A52" i="193"/>
  <c r="A58" i="193"/>
  <c r="A63" i="193"/>
  <c r="A68" i="193"/>
  <c r="A74" i="193"/>
  <c r="A79" i="193"/>
  <c r="A84" i="193"/>
  <c r="A90" i="193"/>
  <c r="A95" i="193"/>
  <c r="A100" i="193"/>
  <c r="A106" i="193"/>
  <c r="A111" i="193"/>
  <c r="A116" i="193"/>
  <c r="A122" i="193"/>
  <c r="A127" i="193"/>
  <c r="A132" i="193"/>
  <c r="A138" i="193"/>
  <c r="A143" i="193"/>
  <c r="A148" i="193"/>
  <c r="A154" i="193"/>
  <c r="A159" i="193"/>
  <c r="A164" i="193"/>
  <c r="A170" i="193"/>
  <c r="A175" i="193"/>
  <c r="A180" i="193"/>
  <c r="A186" i="193"/>
  <c r="A191" i="193"/>
  <c r="A196" i="193"/>
  <c r="A202" i="193"/>
  <c r="A207" i="193"/>
  <c r="A212" i="193"/>
  <c r="A218" i="193"/>
  <c r="A223" i="193"/>
  <c r="A228" i="193"/>
  <c r="A234" i="193"/>
  <c r="A239" i="193"/>
  <c r="A244" i="193"/>
  <c r="A250" i="193"/>
  <c r="A255" i="193"/>
  <c r="A260" i="193"/>
  <c r="A266" i="193"/>
  <c r="A271" i="193"/>
  <c r="A276" i="193"/>
  <c r="A282" i="193"/>
  <c r="A287" i="193"/>
  <c r="A292" i="193"/>
  <c r="A298" i="193"/>
  <c r="A303" i="193"/>
  <c r="A308" i="193"/>
  <c r="A314" i="193"/>
  <c r="A319" i="193"/>
  <c r="A324" i="193"/>
  <c r="A330" i="193"/>
  <c r="A335" i="193"/>
  <c r="A340" i="193"/>
  <c r="A346" i="193"/>
  <c r="A351" i="193"/>
  <c r="A356" i="193"/>
  <c r="A362" i="193"/>
  <c r="A367" i="193"/>
  <c r="A27" i="193"/>
  <c r="A32" i="193"/>
  <c r="A38" i="193"/>
  <c r="A43" i="193"/>
  <c r="A48" i="193"/>
  <c r="A54" i="193"/>
  <c r="A59" i="193"/>
  <c r="A64" i="193"/>
  <c r="A70" i="193"/>
  <c r="A75" i="193"/>
  <c r="A80" i="193"/>
  <c r="A86" i="193"/>
  <c r="A91" i="193"/>
  <c r="A96" i="193"/>
  <c r="A102" i="193"/>
  <c r="A107" i="193"/>
  <c r="A112" i="193"/>
  <c r="A118" i="193"/>
  <c r="A123" i="193"/>
  <c r="A128" i="193"/>
  <c r="A134" i="193"/>
  <c r="A139" i="193"/>
  <c r="A144" i="193"/>
  <c r="A150" i="193"/>
  <c r="A155" i="193"/>
  <c r="A160" i="193"/>
  <c r="A166" i="193"/>
  <c r="A171" i="193"/>
  <c r="A176" i="193"/>
  <c r="A182" i="193"/>
  <c r="A187" i="193"/>
  <c r="A192" i="193"/>
  <c r="A198" i="193"/>
  <c r="A203" i="193"/>
  <c r="A208" i="193"/>
  <c r="A214" i="193"/>
  <c r="A219" i="193"/>
  <c r="A224" i="193"/>
  <c r="A230" i="193"/>
  <c r="A235" i="193"/>
  <c r="A240" i="193"/>
  <c r="A246" i="193"/>
  <c r="A251" i="193"/>
  <c r="A256" i="193"/>
  <c r="A262" i="193"/>
  <c r="A267" i="193"/>
  <c r="A28" i="193"/>
  <c r="A39" i="193"/>
  <c r="A50" i="193"/>
  <c r="A60" i="193"/>
  <c r="A71" i="193"/>
  <c r="A82" i="193"/>
  <c r="A92" i="193"/>
  <c r="A103" i="193"/>
  <c r="A114" i="193"/>
  <c r="A124" i="193"/>
  <c r="A135" i="193"/>
  <c r="A146" i="193"/>
  <c r="A156" i="193"/>
  <c r="A167" i="193"/>
  <c r="A178" i="193"/>
  <c r="A188" i="193"/>
  <c r="A199" i="193"/>
  <c r="A210" i="193"/>
  <c r="A220" i="193"/>
  <c r="A231" i="193"/>
  <c r="A242" i="193"/>
  <c r="A252" i="193"/>
  <c r="A263" i="193"/>
  <c r="A272" i="193"/>
  <c r="A279" i="193"/>
  <c r="A286" i="193"/>
  <c r="A294" i="193"/>
  <c r="A300" i="193"/>
  <c r="A307" i="193"/>
  <c r="A315" i="193"/>
  <c r="A322" i="193"/>
  <c r="A328" i="193"/>
  <c r="A336" i="193"/>
  <c r="A343" i="193"/>
  <c r="A350" i="193"/>
  <c r="A358" i="193"/>
  <c r="A364" i="193"/>
  <c r="A371" i="193"/>
  <c r="A376" i="193"/>
  <c r="A382" i="193"/>
  <c r="A387" i="193"/>
  <c r="A392" i="193"/>
  <c r="A398" i="193"/>
  <c r="A403" i="193"/>
  <c r="A408" i="193"/>
  <c r="A414" i="193"/>
  <c r="A419" i="193"/>
  <c r="A424" i="193"/>
  <c r="A430" i="193"/>
  <c r="A435" i="193"/>
  <c r="A440" i="193"/>
  <c r="A446" i="193"/>
  <c r="A451" i="193"/>
  <c r="A456" i="193"/>
  <c r="A462" i="193"/>
  <c r="A467" i="193"/>
  <c r="A472" i="193"/>
  <c r="A478" i="193"/>
  <c r="A483" i="193"/>
  <c r="A488" i="193"/>
  <c r="A494" i="193"/>
  <c r="A499" i="193"/>
  <c r="A504" i="193"/>
  <c r="A510" i="193"/>
  <c r="A515" i="193"/>
  <c r="A520" i="193"/>
  <c r="A526" i="193"/>
  <c r="A531" i="193"/>
  <c r="A536" i="193"/>
  <c r="A542" i="193"/>
  <c r="A547" i="193"/>
  <c r="A552" i="193"/>
  <c r="A558" i="193"/>
  <c r="A563" i="193"/>
  <c r="A568" i="193"/>
  <c r="A574" i="193"/>
  <c r="A579" i="193"/>
  <c r="A584" i="193"/>
  <c r="A590" i="193"/>
  <c r="A595" i="193"/>
  <c r="A600" i="193"/>
  <c r="A606" i="193"/>
  <c r="A611" i="193"/>
  <c r="A616" i="193"/>
  <c r="A622" i="193"/>
  <c r="A24" i="193"/>
  <c r="A40" i="193"/>
  <c r="A55" i="193"/>
  <c r="A67" i="193"/>
  <c r="A83" i="193"/>
  <c r="A98" i="193"/>
  <c r="A110" i="193"/>
  <c r="A126" i="193"/>
  <c r="A140" i="193"/>
  <c r="A152" i="193"/>
  <c r="A168" i="193"/>
  <c r="A183" i="193"/>
  <c r="A195" i="193"/>
  <c r="A211" i="193"/>
  <c r="A226" i="193"/>
  <c r="A238" i="193"/>
  <c r="A254" i="193"/>
  <c r="A268" i="193"/>
  <c r="A278" i="193"/>
  <c r="A288" i="193"/>
  <c r="A296" i="193"/>
  <c r="A306" i="193"/>
  <c r="A316" i="193"/>
  <c r="A326" i="193"/>
  <c r="A334" i="193"/>
  <c r="A344" i="193"/>
  <c r="A354" i="193"/>
  <c r="A363" i="193"/>
  <c r="A372" i="193"/>
  <c r="A379" i="193"/>
  <c r="A386" i="193"/>
  <c r="A394" i="193"/>
  <c r="A400" i="193"/>
  <c r="A407" i="193"/>
  <c r="A415" i="193"/>
  <c r="A422" i="193"/>
  <c r="A428" i="193"/>
  <c r="A436" i="193"/>
  <c r="A443" i="193"/>
  <c r="A450" i="193"/>
  <c r="A458" i="193"/>
  <c r="A464" i="193"/>
  <c r="A471" i="193"/>
  <c r="A479" i="193"/>
  <c r="A486" i="193"/>
  <c r="A492" i="193"/>
  <c r="A500" i="193"/>
  <c r="A507" i="193"/>
  <c r="A514" i="193"/>
  <c r="A522" i="193"/>
  <c r="A528" i="193"/>
  <c r="A535" i="193"/>
  <c r="A543" i="193"/>
  <c r="A550" i="193"/>
  <c r="A556" i="193"/>
  <c r="A564" i="193"/>
  <c r="A571" i="193"/>
  <c r="A578" i="193"/>
  <c r="A586" i="193"/>
  <c r="A592" i="193"/>
  <c r="A599" i="193"/>
  <c r="A607" i="193"/>
  <c r="A614" i="193"/>
  <c r="A620" i="193"/>
  <c r="A627" i="193"/>
  <c r="A632" i="193"/>
  <c r="A638" i="193"/>
  <c r="A643" i="193"/>
  <c r="A648" i="193"/>
  <c r="A654" i="193"/>
  <c r="A659" i="193"/>
  <c r="A664" i="193"/>
  <c r="A670" i="193"/>
  <c r="A675" i="193"/>
  <c r="A680" i="193"/>
  <c r="A686" i="193"/>
  <c r="A691" i="193"/>
  <c r="A696" i="193"/>
  <c r="A702" i="193"/>
  <c r="A706" i="193"/>
  <c r="A710" i="193"/>
  <c r="A714" i="193"/>
  <c r="A718" i="193"/>
  <c r="A722" i="193"/>
  <c r="A726" i="193"/>
  <c r="A730" i="193"/>
  <c r="A734" i="193"/>
  <c r="A738" i="193"/>
  <c r="A742" i="193"/>
  <c r="A746" i="193"/>
  <c r="A750" i="193"/>
  <c r="A754" i="193"/>
  <c r="A758" i="193"/>
  <c r="A762" i="193"/>
  <c r="A766" i="193"/>
  <c r="A770" i="193"/>
  <c r="A774" i="193"/>
  <c r="A778" i="193"/>
  <c r="A782" i="193"/>
  <c r="A786" i="193"/>
  <c r="A790" i="193"/>
  <c r="A794" i="193"/>
  <c r="A798" i="193"/>
  <c r="A802" i="193"/>
  <c r="A806" i="193"/>
  <c r="A810" i="193"/>
  <c r="A814" i="193"/>
  <c r="A818" i="193"/>
  <c r="A822" i="193"/>
  <c r="A826" i="193"/>
  <c r="A830" i="193"/>
  <c r="A834" i="193"/>
  <c r="A838" i="193"/>
  <c r="A842" i="193"/>
  <c r="A846" i="193"/>
  <c r="A850" i="193"/>
  <c r="A854" i="193"/>
  <c r="A858" i="193"/>
  <c r="A862" i="193"/>
  <c r="A866" i="193"/>
  <c r="A870" i="193"/>
  <c r="A874" i="193"/>
  <c r="A878" i="193"/>
  <c r="A882" i="193"/>
  <c r="A886" i="193"/>
  <c r="A890" i="193"/>
  <c r="A894" i="193"/>
  <c r="A898" i="193"/>
  <c r="A902" i="193"/>
  <c r="A906" i="193"/>
  <c r="A910" i="193"/>
  <c r="A914" i="193"/>
  <c r="A918" i="193"/>
  <c r="A922" i="193"/>
  <c r="A926" i="193"/>
  <c r="A930" i="193"/>
  <c r="A934" i="193"/>
  <c r="A938" i="193"/>
  <c r="A942" i="193"/>
  <c r="A946" i="193"/>
  <c r="A950" i="193"/>
  <c r="A954" i="193"/>
  <c r="A958" i="193"/>
  <c r="A962" i="193"/>
  <c r="A966" i="193"/>
  <c r="A970" i="193"/>
  <c r="A974" i="193"/>
  <c r="A978" i="193"/>
  <c r="A982" i="193"/>
  <c r="A986" i="193"/>
  <c r="A990" i="193"/>
  <c r="A994" i="193"/>
  <c r="A998" i="193"/>
  <c r="A1002" i="193"/>
  <c r="A1006" i="193"/>
  <c r="A1010" i="193"/>
  <c r="A1014" i="193"/>
  <c r="A1018" i="193"/>
  <c r="A34" i="193"/>
  <c r="A62" i="193"/>
  <c r="A88" i="193"/>
  <c r="A104" i="193"/>
  <c r="A147" i="193"/>
  <c r="A174" i="193"/>
  <c r="A204" i="193"/>
  <c r="A247" i="193"/>
  <c r="A274" i="193"/>
  <c r="A291" i="193"/>
  <c r="A302" i="193"/>
  <c r="A320" i="193"/>
  <c r="A30" i="193"/>
  <c r="A44" i="193"/>
  <c r="A56" i="193"/>
  <c r="A72" i="193"/>
  <c r="A87" i="193"/>
  <c r="A99" i="193"/>
  <c r="A115" i="193"/>
  <c r="A130" i="193"/>
  <c r="A142" i="193"/>
  <c r="A158" i="193"/>
  <c r="A172" i="193"/>
  <c r="A184" i="193"/>
  <c r="A200" i="193"/>
  <c r="A215" i="193"/>
  <c r="A227" i="193"/>
  <c r="A243" i="193"/>
  <c r="A258" i="193"/>
  <c r="A270" i="193"/>
  <c r="A280" i="193"/>
  <c r="A290" i="193"/>
  <c r="A299" i="193"/>
  <c r="A310" i="193"/>
  <c r="A318" i="193"/>
  <c r="A327" i="193"/>
  <c r="A338" i="193"/>
  <c r="A347" i="193"/>
  <c r="A355" i="193"/>
  <c r="A366" i="193"/>
  <c r="A374" i="193"/>
  <c r="A380" i="193"/>
  <c r="A388" i="193"/>
  <c r="A395" i="193"/>
  <c r="A402" i="193"/>
  <c r="A410" i="193"/>
  <c r="A416" i="193"/>
  <c r="A423" i="193"/>
  <c r="A431" i="193"/>
  <c r="A438" i="193"/>
  <c r="A444" i="193"/>
  <c r="A452" i="193"/>
  <c r="A459" i="193"/>
  <c r="A466" i="193"/>
  <c r="A474" i="193"/>
  <c r="A480" i="193"/>
  <c r="A487" i="193"/>
  <c r="A495" i="193"/>
  <c r="A502" i="193"/>
  <c r="A508" i="193"/>
  <c r="A516" i="193"/>
  <c r="A523" i="193"/>
  <c r="A530" i="193"/>
  <c r="A538" i="193"/>
  <c r="A544" i="193"/>
  <c r="A551" i="193"/>
  <c r="A559" i="193"/>
  <c r="A566" i="193"/>
  <c r="A572" i="193"/>
  <c r="A580" i="193"/>
  <c r="A587" i="193"/>
  <c r="A594" i="193"/>
  <c r="A602" i="193"/>
  <c r="A608" i="193"/>
  <c r="A615" i="193"/>
  <c r="A623" i="193"/>
  <c r="A628" i="193"/>
  <c r="A634" i="193"/>
  <c r="A639" i="193"/>
  <c r="A644" i="193"/>
  <c r="A650" i="193"/>
  <c r="A655" i="193"/>
  <c r="A660" i="193"/>
  <c r="A666" i="193"/>
  <c r="A671" i="193"/>
  <c r="A676" i="193"/>
  <c r="A682" i="193"/>
  <c r="A687" i="193"/>
  <c r="A692" i="193"/>
  <c r="A698" i="193"/>
  <c r="A703" i="193"/>
  <c r="A707" i="193"/>
  <c r="A711" i="193"/>
  <c r="A715" i="193"/>
  <c r="A719" i="193"/>
  <c r="A723" i="193"/>
  <c r="A727" i="193"/>
  <c r="A731" i="193"/>
  <c r="A735" i="193"/>
  <c r="A739" i="193"/>
  <c r="A743" i="193"/>
  <c r="A747" i="193"/>
  <c r="A751" i="193"/>
  <c r="A755" i="193"/>
  <c r="A759" i="193"/>
  <c r="A763" i="193"/>
  <c r="A767" i="193"/>
  <c r="A771" i="193"/>
  <c r="A775" i="193"/>
  <c r="A779" i="193"/>
  <c r="A783" i="193"/>
  <c r="A787" i="193"/>
  <c r="A791" i="193"/>
  <c r="A795" i="193"/>
  <c r="A799" i="193"/>
  <c r="A803" i="193"/>
  <c r="A807" i="193"/>
  <c r="A811" i="193"/>
  <c r="A815" i="193"/>
  <c r="A819" i="193"/>
  <c r="A823" i="193"/>
  <c r="A827" i="193"/>
  <c r="A831" i="193"/>
  <c r="A835" i="193"/>
  <c r="A839" i="193"/>
  <c r="A843" i="193"/>
  <c r="A847" i="193"/>
  <c r="A851" i="193"/>
  <c r="A855" i="193"/>
  <c r="A859" i="193"/>
  <c r="A863" i="193"/>
  <c r="A867" i="193"/>
  <c r="A871" i="193"/>
  <c r="A875" i="193"/>
  <c r="A879" i="193"/>
  <c r="A883" i="193"/>
  <c r="A887" i="193"/>
  <c r="A891" i="193"/>
  <c r="A895" i="193"/>
  <c r="A899" i="193"/>
  <c r="A903" i="193"/>
  <c r="A907" i="193"/>
  <c r="A911" i="193"/>
  <c r="A915" i="193"/>
  <c r="A919" i="193"/>
  <c r="A923" i="193"/>
  <c r="A927" i="193"/>
  <c r="A931" i="193"/>
  <c r="A935" i="193"/>
  <c r="A939" i="193"/>
  <c r="A943" i="193"/>
  <c r="A947" i="193"/>
  <c r="A951" i="193"/>
  <c r="A955" i="193"/>
  <c r="A959" i="193"/>
  <c r="A963" i="193"/>
  <c r="A967" i="193"/>
  <c r="A971" i="193"/>
  <c r="A975" i="193"/>
  <c r="A979" i="193"/>
  <c r="A983" i="193"/>
  <c r="A987" i="193"/>
  <c r="A991" i="193"/>
  <c r="A995" i="193"/>
  <c r="A999" i="193"/>
  <c r="A1003" i="193"/>
  <c r="A1007" i="193"/>
  <c r="A1011" i="193"/>
  <c r="A1015" i="193"/>
  <c r="A1019" i="193"/>
  <c r="A46" i="193"/>
  <c r="A76" i="193"/>
  <c r="A119" i="193"/>
  <c r="A131" i="193"/>
  <c r="A162" i="193"/>
  <c r="A190" i="193"/>
  <c r="A216" i="193"/>
  <c r="A232" i="193"/>
  <c r="A259" i="193"/>
  <c r="A283" i="193"/>
  <c r="A311" i="193"/>
  <c r="A331" i="193"/>
  <c r="A35" i="193"/>
  <c r="A94" i="193"/>
  <c r="A151" i="193"/>
  <c r="A206" i="193"/>
  <c r="A264" i="193"/>
  <c r="A304" i="193"/>
  <c r="A339" i="193"/>
  <c r="A359" i="193"/>
  <c r="A375" i="193"/>
  <c r="A390" i="193"/>
  <c r="A404" i="193"/>
  <c r="A418" i="193"/>
  <c r="A432" i="193"/>
  <c r="A447" i="193"/>
  <c r="A460" i="193"/>
  <c r="A475" i="193"/>
  <c r="A490" i="193"/>
  <c r="A503" i="193"/>
  <c r="A518" i="193"/>
  <c r="A532" i="193"/>
  <c r="A546" i="193"/>
  <c r="A560" i="193"/>
  <c r="A575" i="193"/>
  <c r="A588" i="193"/>
  <c r="A603" i="193"/>
  <c r="A618" i="193"/>
  <c r="A630" i="193"/>
  <c r="A640" i="193"/>
  <c r="A651" i="193"/>
  <c r="A662" i="193"/>
  <c r="A672" i="193"/>
  <c r="A683" i="193"/>
  <c r="A694" i="193"/>
  <c r="A704" i="193"/>
  <c r="A712" i="193"/>
  <c r="A720" i="193"/>
  <c r="A728" i="193"/>
  <c r="A736" i="193"/>
  <c r="A744" i="193"/>
  <c r="A752" i="193"/>
  <c r="A760" i="193"/>
  <c r="A768" i="193"/>
  <c r="A776" i="193"/>
  <c r="A784" i="193"/>
  <c r="A792" i="193"/>
  <c r="A800" i="193"/>
  <c r="A808" i="193"/>
  <c r="A816" i="193"/>
  <c r="A824" i="193"/>
  <c r="A832" i="193"/>
  <c r="A840" i="193"/>
  <c r="A848" i="193"/>
  <c r="A856" i="193"/>
  <c r="A864" i="193"/>
  <c r="A872" i="193"/>
  <c r="A880" i="193"/>
  <c r="A888" i="193"/>
  <c r="A896" i="193"/>
  <c r="A904" i="193"/>
  <c r="A912" i="193"/>
  <c r="A920" i="193"/>
  <c r="A928" i="193"/>
  <c r="A936" i="193"/>
  <c r="A944" i="193"/>
  <c r="A952" i="193"/>
  <c r="A960" i="193"/>
  <c r="A968" i="193"/>
  <c r="A976" i="193"/>
  <c r="A984" i="193"/>
  <c r="A992" i="193"/>
  <c r="A1000" i="193"/>
  <c r="A1008" i="193"/>
  <c r="A1016" i="193"/>
  <c r="A120" i="193"/>
  <c r="A179" i="193"/>
  <c r="A284" i="193"/>
  <c r="A323" i="193"/>
  <c r="A368" i="193"/>
  <c r="A411" i="193"/>
  <c r="A439" i="193"/>
  <c r="A468" i="193"/>
  <c r="A496" i="193"/>
  <c r="A524" i="193"/>
  <c r="A554" i="193"/>
  <c r="A567" i="193"/>
  <c r="A582" i="193"/>
  <c r="A610" i="193"/>
  <c r="A635" i="193"/>
  <c r="A656" i="193"/>
  <c r="A678" i="193"/>
  <c r="A699" i="193"/>
  <c r="A716" i="193"/>
  <c r="A732" i="193"/>
  <c r="A748" i="193"/>
  <c r="A764" i="193"/>
  <c r="A780" i="193"/>
  <c r="A796" i="193"/>
  <c r="A812" i="193"/>
  <c r="A820" i="193"/>
  <c r="A860" i="193"/>
  <c r="A876" i="193"/>
  <c r="A892" i="193"/>
  <c r="A908" i="193"/>
  <c r="A932" i="193"/>
  <c r="A948" i="193"/>
  <c r="A972" i="193"/>
  <c r="A988" i="193"/>
  <c r="A1004" i="193"/>
  <c r="A1020" i="193"/>
  <c r="A136" i="193"/>
  <c r="A194" i="193"/>
  <c r="A332" i="193"/>
  <c r="A384" i="193"/>
  <c r="A399" i="193"/>
  <c r="A427" i="193"/>
  <c r="A455" i="193"/>
  <c r="A484" i="193"/>
  <c r="A512" i="193"/>
  <c r="A540" i="193"/>
  <c r="A583" i="193"/>
  <c r="A612" i="193"/>
  <c r="A636" i="193"/>
  <c r="A647" i="193"/>
  <c r="A668" i="193"/>
  <c r="A690" i="193"/>
  <c r="A709" i="193"/>
  <c r="A733" i="193"/>
  <c r="A749" i="193"/>
  <c r="A765" i="193"/>
  <c r="A781" i="193"/>
  <c r="A797" i="193"/>
  <c r="A813" i="193"/>
  <c r="A829" i="193"/>
  <c r="A853" i="193"/>
  <c r="A869" i="193"/>
  <c r="A885" i="193"/>
  <c r="A901" i="193"/>
  <c r="A917" i="193"/>
  <c r="A933" i="193"/>
  <c r="A949" i="193"/>
  <c r="A965" i="193"/>
  <c r="A981" i="193"/>
  <c r="A997" i="193"/>
  <c r="A51" i="193"/>
  <c r="A108" i="193"/>
  <c r="A163" i="193"/>
  <c r="A222" i="193"/>
  <c r="A275" i="193"/>
  <c r="A312" i="193"/>
  <c r="A342" i="193"/>
  <c r="A360" i="193"/>
  <c r="A378" i="193"/>
  <c r="A391" i="193"/>
  <c r="A406" i="193"/>
  <c r="A420" i="193"/>
  <c r="A434" i="193"/>
  <c r="A448" i="193"/>
  <c r="A463" i="193"/>
  <c r="A476" i="193"/>
  <c r="A491" i="193"/>
  <c r="A506" i="193"/>
  <c r="A519" i="193"/>
  <c r="A534" i="193"/>
  <c r="A548" i="193"/>
  <c r="A562" i="193"/>
  <c r="A576" i="193"/>
  <c r="A591" i="193"/>
  <c r="A604" i="193"/>
  <c r="A619" i="193"/>
  <c r="A631" i="193"/>
  <c r="A642" i="193"/>
  <c r="A652" i="193"/>
  <c r="A663" i="193"/>
  <c r="A674" i="193"/>
  <c r="A684" i="193"/>
  <c r="A695" i="193"/>
  <c r="A705" i="193"/>
  <c r="A713" i="193"/>
  <c r="A721" i="193"/>
  <c r="A729" i="193"/>
  <c r="A737" i="193"/>
  <c r="A745" i="193"/>
  <c r="A753" i="193"/>
  <c r="A761" i="193"/>
  <c r="A769" i="193"/>
  <c r="A777" i="193"/>
  <c r="A785" i="193"/>
  <c r="A793" i="193"/>
  <c r="A801" i="193"/>
  <c r="A809" i="193"/>
  <c r="A817" i="193"/>
  <c r="A825" i="193"/>
  <c r="A833" i="193"/>
  <c r="A841" i="193"/>
  <c r="A849" i="193"/>
  <c r="A857" i="193"/>
  <c r="A865" i="193"/>
  <c r="A873" i="193"/>
  <c r="A881" i="193"/>
  <c r="A889" i="193"/>
  <c r="A897" i="193"/>
  <c r="A905" i="193"/>
  <c r="A913" i="193"/>
  <c r="A921" i="193"/>
  <c r="A929" i="193"/>
  <c r="A937" i="193"/>
  <c r="A945" i="193"/>
  <c r="A953" i="193"/>
  <c r="A961" i="193"/>
  <c r="A969" i="193"/>
  <c r="A977" i="193"/>
  <c r="A985" i="193"/>
  <c r="A993" i="193"/>
  <c r="A1001" i="193"/>
  <c r="A1009" i="193"/>
  <c r="A1017" i="193"/>
  <c r="A66" i="193"/>
  <c r="A236" i="193"/>
  <c r="A348" i="193"/>
  <c r="A383" i="193"/>
  <c r="A396" i="193"/>
  <c r="A426" i="193"/>
  <c r="A454" i="193"/>
  <c r="A482" i="193"/>
  <c r="A511" i="193"/>
  <c r="A539" i="193"/>
  <c r="A596" i="193"/>
  <c r="A624" i="193"/>
  <c r="A646" i="193"/>
  <c r="A667" i="193"/>
  <c r="A688" i="193"/>
  <c r="A708" i="193"/>
  <c r="A724" i="193"/>
  <c r="A740" i="193"/>
  <c r="A756" i="193"/>
  <c r="A772" i="193"/>
  <c r="A788" i="193"/>
  <c r="A804" i="193"/>
  <c r="A828" i="193"/>
  <c r="A836" i="193"/>
  <c r="A844" i="193"/>
  <c r="A852" i="193"/>
  <c r="A868" i="193"/>
  <c r="A884" i="193"/>
  <c r="A900" i="193"/>
  <c r="A916" i="193"/>
  <c r="A924" i="193"/>
  <c r="A940" i="193"/>
  <c r="A956" i="193"/>
  <c r="A964" i="193"/>
  <c r="A980" i="193"/>
  <c r="A996" i="193"/>
  <c r="A1012" i="193"/>
  <c r="A78" i="193"/>
  <c r="A248" i="193"/>
  <c r="A295" i="193"/>
  <c r="A352" i="193"/>
  <c r="A370" i="193"/>
  <c r="A412" i="193"/>
  <c r="A442" i="193"/>
  <c r="A470" i="193"/>
  <c r="A498" i="193"/>
  <c r="A527" i="193"/>
  <c r="A555" i="193"/>
  <c r="A570" i="193"/>
  <c r="A598" i="193"/>
  <c r="A626" i="193"/>
  <c r="A658" i="193"/>
  <c r="A679" i="193"/>
  <c r="A700" i="193"/>
  <c r="A717" i="193"/>
  <c r="A725" i="193"/>
  <c r="A741" i="193"/>
  <c r="A757" i="193"/>
  <c r="A773" i="193"/>
  <c r="A789" i="193"/>
  <c r="A805" i="193"/>
  <c r="A821" i="193"/>
  <c r="A837" i="193"/>
  <c r="A845" i="193"/>
  <c r="A861" i="193"/>
  <c r="A877" i="193"/>
  <c r="A893" i="193"/>
  <c r="A909" i="193"/>
  <c r="A925" i="193"/>
  <c r="A941" i="193"/>
  <c r="A957" i="193"/>
  <c r="A973" i="193"/>
  <c r="A989" i="193"/>
  <c r="A1005" i="193"/>
  <c r="A1013" i="193"/>
  <c r="A701" i="193"/>
  <c r="A685" i="193"/>
  <c r="A669" i="193"/>
  <c r="A653" i="193"/>
  <c r="A637" i="193"/>
  <c r="A621" i="193"/>
  <c r="A605" i="193"/>
  <c r="A589" i="193"/>
  <c r="A573" i="193"/>
  <c r="A557" i="193"/>
  <c r="A541" i="193"/>
  <c r="A525" i="193"/>
  <c r="A509" i="193"/>
  <c r="A493" i="193"/>
  <c r="A477" i="193"/>
  <c r="A461" i="193"/>
  <c r="A445" i="193"/>
  <c r="A429" i="193"/>
  <c r="A413" i="193"/>
  <c r="A397" i="193"/>
  <c r="A381" i="193"/>
  <c r="A365" i="193"/>
  <c r="A349" i="193"/>
  <c r="A333" i="193"/>
  <c r="A317" i="193"/>
  <c r="A301" i="193"/>
  <c r="A285" i="193"/>
  <c r="A269" i="193"/>
  <c r="A253" i="193"/>
  <c r="A237" i="193"/>
  <c r="A221" i="193"/>
  <c r="A205" i="193"/>
  <c r="A189" i="193"/>
  <c r="A173" i="193"/>
  <c r="A157" i="193"/>
  <c r="A141" i="193"/>
  <c r="A125" i="193"/>
  <c r="A109" i="193"/>
  <c r="A93" i="193"/>
  <c r="A77" i="193"/>
  <c r="A61" i="193"/>
  <c r="A45" i="193"/>
  <c r="A29" i="193"/>
  <c r="A693" i="193"/>
  <c r="A661" i="193"/>
  <c r="A629" i="193"/>
  <c r="A613" i="193"/>
  <c r="A581" i="193"/>
  <c r="A549" i="193"/>
  <c r="A517" i="193"/>
  <c r="A485" i="193"/>
  <c r="A453" i="193"/>
  <c r="A421" i="193"/>
  <c r="A389" i="193"/>
  <c r="A357" i="193"/>
  <c r="A325" i="193"/>
  <c r="A293" i="193"/>
  <c r="A261" i="193"/>
  <c r="A229" i="193"/>
  <c r="A213" i="193"/>
  <c r="A181" i="193"/>
  <c r="A149" i="193"/>
  <c r="A117" i="193"/>
  <c r="A69" i="193"/>
  <c r="A53" i="193"/>
  <c r="A673" i="193"/>
  <c r="A641" i="193"/>
  <c r="A609" i="193"/>
  <c r="A577" i="193"/>
  <c r="A545" i="193"/>
  <c r="A529" i="193"/>
  <c r="A481" i="193"/>
  <c r="A449" i="193"/>
  <c r="A417" i="193"/>
  <c r="A385" i="193"/>
  <c r="A353" i="193"/>
  <c r="A321" i="193"/>
  <c r="A305" i="193"/>
  <c r="A273" i="193"/>
  <c r="A241" i="193"/>
  <c r="A209" i="193"/>
  <c r="A177" i="193"/>
  <c r="A145" i="193"/>
  <c r="A97" i="193"/>
  <c r="A49" i="193"/>
  <c r="A33" i="193"/>
  <c r="A697" i="193"/>
  <c r="A681" i="193"/>
  <c r="A665" i="193"/>
  <c r="A649" i="193"/>
  <c r="A633" i="193"/>
  <c r="A617" i="193"/>
  <c r="A601" i="193"/>
  <c r="A585" i="193"/>
  <c r="A569" i="193"/>
  <c r="A553" i="193"/>
  <c r="A537" i="193"/>
  <c r="A521" i="193"/>
  <c r="A505" i="193"/>
  <c r="A489" i="193"/>
  <c r="A473" i="193"/>
  <c r="A457" i="193"/>
  <c r="A441" i="193"/>
  <c r="A425" i="193"/>
  <c r="A409" i="193"/>
  <c r="A393" i="193"/>
  <c r="A377" i="193"/>
  <c r="A361" i="193"/>
  <c r="A345" i="193"/>
  <c r="A329" i="193"/>
  <c r="A313" i="193"/>
  <c r="A297" i="193"/>
  <c r="A281" i="193"/>
  <c r="A265" i="193"/>
  <c r="A249" i="193"/>
  <c r="A233" i="193"/>
  <c r="A217" i="193"/>
  <c r="A201" i="193"/>
  <c r="A185" i="193"/>
  <c r="A169" i="193"/>
  <c r="A153" i="193"/>
  <c r="A137" i="193"/>
  <c r="A121" i="193"/>
  <c r="A105" i="193"/>
  <c r="A89" i="193"/>
  <c r="A73" i="193"/>
  <c r="A57" i="193"/>
  <c r="A41" i="193"/>
  <c r="A25" i="193"/>
  <c r="A677" i="193"/>
  <c r="A645" i="193"/>
  <c r="A597" i="193"/>
  <c r="A565" i="193"/>
  <c r="A533" i="193"/>
  <c r="A501" i="193"/>
  <c r="A469" i="193"/>
  <c r="A437" i="193"/>
  <c r="A405" i="193"/>
  <c r="A373" i="193"/>
  <c r="A341" i="193"/>
  <c r="A309" i="193"/>
  <c r="A277" i="193"/>
  <c r="A245" i="193"/>
  <c r="A197" i="193"/>
  <c r="A165" i="193"/>
  <c r="A133" i="193"/>
  <c r="A101" i="193"/>
  <c r="A85" i="193"/>
  <c r="A37" i="193"/>
  <c r="A689" i="193"/>
  <c r="A657" i="193"/>
  <c r="A625" i="193"/>
  <c r="A593" i="193"/>
  <c r="A561" i="193"/>
  <c r="A513" i="193"/>
  <c r="A497" i="193"/>
  <c r="A465" i="193"/>
  <c r="A433" i="193"/>
  <c r="A401" i="193"/>
  <c r="A369" i="193"/>
  <c r="A337" i="193"/>
  <c r="A289" i="193"/>
  <c r="A257" i="193"/>
  <c r="A225" i="193"/>
  <c r="A193" i="193"/>
  <c r="A161" i="193"/>
  <c r="A129" i="193"/>
  <c r="A113" i="193"/>
  <c r="A81" i="193"/>
  <c r="A65" i="193"/>
  <c r="A21" i="193"/>
  <c r="A22" i="193"/>
  <c r="A23" i="193"/>
  <c r="P61" i="194"/>
  <c r="P38" i="194"/>
  <c r="V17" i="194" l="1"/>
  <c r="T38" i="194"/>
  <c r="V38" i="194" s="1"/>
  <c r="K10" i="193"/>
  <c r="T45" i="194"/>
  <c r="P66" i="194"/>
  <c r="P1" i="191"/>
  <c r="P1" i="188"/>
  <c r="T59" i="194" l="1"/>
  <c r="T48" i="194"/>
  <c r="T56" i="194"/>
  <c r="T50" i="194"/>
  <c r="T55" i="194"/>
  <c r="T49" i="194"/>
  <c r="T54" i="194"/>
  <c r="R45" i="194"/>
  <c r="R59" i="194" l="1"/>
  <c r="V59" i="194" s="1"/>
  <c r="R50" i="194"/>
  <c r="V50" i="194" s="1"/>
  <c r="R56" i="194"/>
  <c r="V56" i="194" s="1"/>
  <c r="R49" i="194"/>
  <c r="R55" i="194"/>
  <c r="R48" i="194"/>
  <c r="R54" i="194"/>
  <c r="V49" i="194"/>
  <c r="V55" i="194"/>
  <c r="T57" i="194"/>
  <c r="T51" i="194"/>
  <c r="A39" i="189"/>
  <c r="A40" i="189"/>
  <c r="A41" i="189"/>
  <c r="A42" i="189"/>
  <c r="A43" i="189"/>
  <c r="A44" i="189"/>
  <c r="A45" i="189"/>
  <c r="A46" i="189"/>
  <c r="A47" i="189"/>
  <c r="A48" i="189"/>
  <c r="A49" i="189"/>
  <c r="A50" i="189"/>
  <c r="A51" i="189"/>
  <c r="A52" i="189"/>
  <c r="A53" i="189"/>
  <c r="A54" i="189"/>
  <c r="A55" i="189"/>
  <c r="A56" i="189"/>
  <c r="A57" i="189"/>
  <c r="A58" i="189"/>
  <c r="A59" i="189"/>
  <c r="A60" i="189"/>
  <c r="A61" i="189"/>
  <c r="A62" i="189"/>
  <c r="A63" i="189"/>
  <c r="A64" i="189"/>
  <c r="A65" i="189"/>
  <c r="A66" i="189"/>
  <c r="A67" i="189"/>
  <c r="A68" i="189"/>
  <c r="A69" i="189"/>
  <c r="A70" i="189"/>
  <c r="A71" i="189"/>
  <c r="A72" i="189"/>
  <c r="A73" i="189"/>
  <c r="A74" i="189"/>
  <c r="A75" i="189"/>
  <c r="A76" i="189"/>
  <c r="A77" i="189"/>
  <c r="A78" i="189"/>
  <c r="A79" i="189"/>
  <c r="A80" i="189"/>
  <c r="A81" i="189"/>
  <c r="A82" i="189"/>
  <c r="A83" i="189"/>
  <c r="A84" i="189"/>
  <c r="A85" i="189"/>
  <c r="A86" i="189"/>
  <c r="A87" i="189"/>
  <c r="A88" i="189"/>
  <c r="A89" i="189"/>
  <c r="A90" i="189"/>
  <c r="A91" i="189"/>
  <c r="A92" i="189"/>
  <c r="A93" i="189"/>
  <c r="A94" i="189"/>
  <c r="A95" i="189"/>
  <c r="A96" i="189"/>
  <c r="A97" i="189"/>
  <c r="A98" i="189"/>
  <c r="A99" i="189"/>
  <c r="A100" i="189"/>
  <c r="A101" i="189"/>
  <c r="A102" i="189"/>
  <c r="A103" i="189"/>
  <c r="A104" i="189"/>
  <c r="A105" i="189"/>
  <c r="A106" i="189"/>
  <c r="A107" i="189"/>
  <c r="A108" i="189"/>
  <c r="A109" i="189"/>
  <c r="A110" i="189"/>
  <c r="A111" i="189"/>
  <c r="A112" i="189"/>
  <c r="A113" i="189"/>
  <c r="A114" i="189"/>
  <c r="A115" i="189"/>
  <c r="A116" i="189"/>
  <c r="A117" i="189"/>
  <c r="A118" i="189"/>
  <c r="A119" i="189"/>
  <c r="A120" i="189"/>
  <c r="A121" i="189"/>
  <c r="A122" i="189"/>
  <c r="A123" i="189"/>
  <c r="A124" i="189"/>
  <c r="A125" i="189"/>
  <c r="A126" i="189"/>
  <c r="A127" i="189"/>
  <c r="A128" i="189"/>
  <c r="A129" i="189"/>
  <c r="A130" i="189"/>
  <c r="A131" i="189"/>
  <c r="A132" i="189"/>
  <c r="A133" i="189"/>
  <c r="A134" i="189"/>
  <c r="A135" i="189"/>
  <c r="A136" i="189"/>
  <c r="A137" i="189"/>
  <c r="A138" i="189"/>
  <c r="A139" i="189"/>
  <c r="A140" i="189"/>
  <c r="A141" i="189"/>
  <c r="A142" i="189"/>
  <c r="A143" i="189"/>
  <c r="A144" i="189"/>
  <c r="A145" i="189"/>
  <c r="A146" i="189"/>
  <c r="A147" i="189"/>
  <c r="A148" i="189"/>
  <c r="A149" i="189"/>
  <c r="A150" i="189"/>
  <c r="A151" i="189"/>
  <c r="A152" i="189"/>
  <c r="A153" i="189"/>
  <c r="A154" i="189"/>
  <c r="A155" i="189"/>
  <c r="A156" i="189"/>
  <c r="A157" i="189"/>
  <c r="A158" i="189"/>
  <c r="A159" i="189"/>
  <c r="A160" i="189"/>
  <c r="A161" i="189"/>
  <c r="A162" i="189"/>
  <c r="A163" i="189"/>
  <c r="A164" i="189"/>
  <c r="A165" i="189"/>
  <c r="A166" i="189"/>
  <c r="A167" i="189"/>
  <c r="A168" i="189"/>
  <c r="A169" i="189"/>
  <c r="A170" i="189"/>
  <c r="A171" i="189"/>
  <c r="A172" i="189"/>
  <c r="A173" i="189"/>
  <c r="A174" i="189"/>
  <c r="A175" i="189"/>
  <c r="A176" i="189"/>
  <c r="A177" i="189"/>
  <c r="A178" i="189"/>
  <c r="A179" i="189"/>
  <c r="A180" i="189"/>
  <c r="A181" i="189"/>
  <c r="A182" i="189"/>
  <c r="A183" i="189"/>
  <c r="A184" i="189"/>
  <c r="A185" i="189"/>
  <c r="A186" i="189"/>
  <c r="A187" i="189"/>
  <c r="A188" i="189"/>
  <c r="A189" i="189"/>
  <c r="A190" i="189"/>
  <c r="A191" i="189"/>
  <c r="A192" i="189"/>
  <c r="A193" i="189"/>
  <c r="A194" i="189"/>
  <c r="A195" i="189"/>
  <c r="A196" i="189"/>
  <c r="A197" i="189"/>
  <c r="A198" i="189"/>
  <c r="A199" i="189"/>
  <c r="A200" i="189"/>
  <c r="A201" i="189"/>
  <c r="A202" i="189"/>
  <c r="A203" i="189"/>
  <c r="A204" i="189"/>
  <c r="A205" i="189"/>
  <c r="A206" i="189"/>
  <c r="A207" i="189"/>
  <c r="A208" i="189"/>
  <c r="A209" i="189"/>
  <c r="A210" i="189"/>
  <c r="A211" i="189"/>
  <c r="A212" i="189"/>
  <c r="A213" i="189"/>
  <c r="A214" i="189"/>
  <c r="A215" i="189"/>
  <c r="A216" i="189"/>
  <c r="A217" i="189"/>
  <c r="A218" i="189"/>
  <c r="A219" i="189"/>
  <c r="A220" i="189"/>
  <c r="A221" i="189"/>
  <c r="A222" i="189"/>
  <c r="A223" i="189"/>
  <c r="A224" i="189"/>
  <c r="A225" i="189"/>
  <c r="A226" i="189"/>
  <c r="A227" i="189"/>
  <c r="A228" i="189"/>
  <c r="A229" i="189"/>
  <c r="A230" i="189"/>
  <c r="A231" i="189"/>
  <c r="A232" i="189"/>
  <c r="A233" i="189"/>
  <c r="A234" i="189"/>
  <c r="A235" i="189"/>
  <c r="A236" i="189"/>
  <c r="A237" i="189"/>
  <c r="A238" i="189"/>
  <c r="A239" i="189"/>
  <c r="A240" i="189"/>
  <c r="A241" i="189"/>
  <c r="A242" i="189"/>
  <c r="A243" i="189"/>
  <c r="A244" i="189"/>
  <c r="A245" i="189"/>
  <c r="A246" i="189"/>
  <c r="A247" i="189"/>
  <c r="A248" i="189"/>
  <c r="A249" i="189"/>
  <c r="A250" i="189"/>
  <c r="A251" i="189"/>
  <c r="A252" i="189"/>
  <c r="A253" i="189"/>
  <c r="A254" i="189"/>
  <c r="A255" i="189"/>
  <c r="A256" i="189"/>
  <c r="A257" i="189"/>
  <c r="A258" i="189"/>
  <c r="A259" i="189"/>
  <c r="A260" i="189"/>
  <c r="A261" i="189"/>
  <c r="A262" i="189"/>
  <c r="A263" i="189"/>
  <c r="A264" i="189"/>
  <c r="A265" i="189"/>
  <c r="A266" i="189"/>
  <c r="A267" i="189"/>
  <c r="A268" i="189"/>
  <c r="A269" i="189"/>
  <c r="A270" i="189"/>
  <c r="A271" i="189"/>
  <c r="A272" i="189"/>
  <c r="A273" i="189"/>
  <c r="A274" i="189"/>
  <c r="A275" i="189"/>
  <c r="A276" i="189"/>
  <c r="A277" i="189"/>
  <c r="A278" i="189"/>
  <c r="A279" i="189"/>
  <c r="A280" i="189"/>
  <c r="A281" i="189"/>
  <c r="A282" i="189"/>
  <c r="A283" i="189"/>
  <c r="A284" i="189"/>
  <c r="A285" i="189"/>
  <c r="A286" i="189"/>
  <c r="A287" i="189"/>
  <c r="A288" i="189"/>
  <c r="A289" i="189"/>
  <c r="A290" i="189"/>
  <c r="A291" i="189"/>
  <c r="A292" i="189"/>
  <c r="A293" i="189"/>
  <c r="A294" i="189"/>
  <c r="A295" i="189"/>
  <c r="A296" i="189"/>
  <c r="A297" i="189"/>
  <c r="A298" i="189"/>
  <c r="A299" i="189"/>
  <c r="A300" i="189"/>
  <c r="A301" i="189"/>
  <c r="A302" i="189"/>
  <c r="A303" i="189"/>
  <c r="A304" i="189"/>
  <c r="A305" i="189"/>
  <c r="A306" i="189"/>
  <c r="A307" i="189"/>
  <c r="A308" i="189"/>
  <c r="A309" i="189"/>
  <c r="A310" i="189"/>
  <c r="A311" i="189"/>
  <c r="A312" i="189"/>
  <c r="A313" i="189"/>
  <c r="A314" i="189"/>
  <c r="A315" i="189"/>
  <c r="A316" i="189"/>
  <c r="A317" i="189"/>
  <c r="A318" i="189"/>
  <c r="A319" i="189"/>
  <c r="A320" i="189"/>
  <c r="A321" i="189"/>
  <c r="A322" i="189"/>
  <c r="A323" i="189"/>
  <c r="A324" i="189"/>
  <c r="A325" i="189"/>
  <c r="A326" i="189"/>
  <c r="A327" i="189"/>
  <c r="A328" i="189"/>
  <c r="A329" i="189"/>
  <c r="A330" i="189"/>
  <c r="A331" i="189"/>
  <c r="A332" i="189"/>
  <c r="A333" i="189"/>
  <c r="A334" i="189"/>
  <c r="A335" i="189"/>
  <c r="A336" i="189"/>
  <c r="A337" i="189"/>
  <c r="A338" i="189"/>
  <c r="A339" i="189"/>
  <c r="A340" i="189"/>
  <c r="A341" i="189"/>
  <c r="A342" i="189"/>
  <c r="A343" i="189"/>
  <c r="A344" i="189"/>
  <c r="A345" i="189"/>
  <c r="A346" i="189"/>
  <c r="A347" i="189"/>
  <c r="A348" i="189"/>
  <c r="A349" i="189"/>
  <c r="A350" i="189"/>
  <c r="A351" i="189"/>
  <c r="A352" i="189"/>
  <c r="A353" i="189"/>
  <c r="A354" i="189"/>
  <c r="A355" i="189"/>
  <c r="A356" i="189"/>
  <c r="A357" i="189"/>
  <c r="A358" i="189"/>
  <c r="A359" i="189"/>
  <c r="A360" i="189"/>
  <c r="A361" i="189"/>
  <c r="A362" i="189"/>
  <c r="A363" i="189"/>
  <c r="A364" i="189"/>
  <c r="A365" i="189"/>
  <c r="A366" i="189"/>
  <c r="A367" i="189"/>
  <c r="A368" i="189"/>
  <c r="A369" i="189"/>
  <c r="A370" i="189"/>
  <c r="A371" i="189"/>
  <c r="A372" i="189"/>
  <c r="A373" i="189"/>
  <c r="A374" i="189"/>
  <c r="A375" i="189"/>
  <c r="A376" i="189"/>
  <c r="A377" i="189"/>
  <c r="A378" i="189"/>
  <c r="A379" i="189"/>
  <c r="A380" i="189"/>
  <c r="A381" i="189"/>
  <c r="A382" i="189"/>
  <c r="A383" i="189"/>
  <c r="A384" i="189"/>
  <c r="A385" i="189"/>
  <c r="A386" i="189"/>
  <c r="A387" i="189"/>
  <c r="A388" i="189"/>
  <c r="A389" i="189"/>
  <c r="A390" i="189"/>
  <c r="A391" i="189"/>
  <c r="A392" i="189"/>
  <c r="A393" i="189"/>
  <c r="A394" i="189"/>
  <c r="A395" i="189"/>
  <c r="A396" i="189"/>
  <c r="A397" i="189"/>
  <c r="A398" i="189"/>
  <c r="A399" i="189"/>
  <c r="A400" i="189"/>
  <c r="A401" i="189"/>
  <c r="A402" i="189"/>
  <c r="A403" i="189"/>
  <c r="A404" i="189"/>
  <c r="A405" i="189"/>
  <c r="A406" i="189"/>
  <c r="A407" i="189"/>
  <c r="A408" i="189"/>
  <c r="A409" i="189"/>
  <c r="A410" i="189"/>
  <c r="A411" i="189"/>
  <c r="A412" i="189"/>
  <c r="A413" i="189"/>
  <c r="A414" i="189"/>
  <c r="A415" i="189"/>
  <c r="A416" i="189"/>
  <c r="A417" i="189"/>
  <c r="A418" i="189"/>
  <c r="A419" i="189"/>
  <c r="A420" i="189"/>
  <c r="A421" i="189"/>
  <c r="A422" i="189"/>
  <c r="A423" i="189"/>
  <c r="A424" i="189"/>
  <c r="A425" i="189"/>
  <c r="A426" i="189"/>
  <c r="A427" i="189"/>
  <c r="A428" i="189"/>
  <c r="A429" i="189"/>
  <c r="A430" i="189"/>
  <c r="A431" i="189"/>
  <c r="A432" i="189"/>
  <c r="A433" i="189"/>
  <c r="A434" i="189"/>
  <c r="A435" i="189"/>
  <c r="A436" i="189"/>
  <c r="A437" i="189"/>
  <c r="A438" i="189"/>
  <c r="A439" i="189"/>
  <c r="A440" i="189"/>
  <c r="A441" i="189"/>
  <c r="A442" i="189"/>
  <c r="A443" i="189"/>
  <c r="A444" i="189"/>
  <c r="A445" i="189"/>
  <c r="A446" i="189"/>
  <c r="A447" i="189"/>
  <c r="A448" i="189"/>
  <c r="A449" i="189"/>
  <c r="A450" i="189"/>
  <c r="A451" i="189"/>
  <c r="A452" i="189"/>
  <c r="A453" i="189"/>
  <c r="A454" i="189"/>
  <c r="A455" i="189"/>
  <c r="A456" i="189"/>
  <c r="A457" i="189"/>
  <c r="A458" i="189"/>
  <c r="A459" i="189"/>
  <c r="A460" i="189"/>
  <c r="A461" i="189"/>
  <c r="A462" i="189"/>
  <c r="A463" i="189"/>
  <c r="A464" i="189"/>
  <c r="A465" i="189"/>
  <c r="A466" i="189"/>
  <c r="A467" i="189"/>
  <c r="A468" i="189"/>
  <c r="A469" i="189"/>
  <c r="A470" i="189"/>
  <c r="A471" i="189"/>
  <c r="A472" i="189"/>
  <c r="A473" i="189"/>
  <c r="A474" i="189"/>
  <c r="A475" i="189"/>
  <c r="A476" i="189"/>
  <c r="A477" i="189"/>
  <c r="A478" i="189"/>
  <c r="A479" i="189"/>
  <c r="A480" i="189"/>
  <c r="A481" i="189"/>
  <c r="A482" i="189"/>
  <c r="A483" i="189"/>
  <c r="A484" i="189"/>
  <c r="A485" i="189"/>
  <c r="A486" i="189"/>
  <c r="A487" i="189"/>
  <c r="A488" i="189"/>
  <c r="A489" i="189"/>
  <c r="A490" i="189"/>
  <c r="A491" i="189"/>
  <c r="A492" i="189"/>
  <c r="A493" i="189"/>
  <c r="A494" i="189"/>
  <c r="A495" i="189"/>
  <c r="A496" i="189"/>
  <c r="A497" i="189"/>
  <c r="A498" i="189"/>
  <c r="A499" i="189"/>
  <c r="A500" i="189"/>
  <c r="A501" i="189"/>
  <c r="A502" i="189"/>
  <c r="A503" i="189"/>
  <c r="A504" i="189"/>
  <c r="A505" i="189"/>
  <c r="A506" i="189"/>
  <c r="A507" i="189"/>
  <c r="A508" i="189"/>
  <c r="A509" i="189"/>
  <c r="A510" i="189"/>
  <c r="A511" i="189"/>
  <c r="A512" i="189"/>
  <c r="A513" i="189"/>
  <c r="A514" i="189"/>
  <c r="A515" i="189"/>
  <c r="A516" i="189"/>
  <c r="A517" i="189"/>
  <c r="A518" i="189"/>
  <c r="A519" i="189"/>
  <c r="A520" i="189"/>
  <c r="A521" i="189"/>
  <c r="A522" i="189"/>
  <c r="A523" i="189"/>
  <c r="A524" i="189"/>
  <c r="R57" i="194" l="1"/>
  <c r="V57" i="194" s="1"/>
  <c r="R51" i="194"/>
  <c r="V54" i="194"/>
  <c r="V48" i="194"/>
  <c r="T61" i="194"/>
  <c r="V51" i="194"/>
  <c r="A3" i="189"/>
  <c r="G6" i="189"/>
  <c r="R61" i="194" l="1"/>
  <c r="V61" i="194"/>
  <c r="A32" i="189"/>
  <c r="A36" i="189"/>
  <c r="A33" i="189"/>
  <c r="A37" i="189"/>
  <c r="A35" i="189"/>
  <c r="A34" i="189"/>
  <c r="A38" i="189"/>
  <c r="A25" i="189"/>
  <c r="A26" i="189"/>
  <c r="A30" i="189"/>
  <c r="A31" i="189"/>
  <c r="A27" i="189"/>
  <c r="A28" i="189"/>
  <c r="A29" i="189"/>
  <c r="V12" i="194" l="1"/>
  <c r="T12" i="194"/>
  <c r="I8" i="202" l="1"/>
  <c r="I8" i="201"/>
  <c r="I8" i="200"/>
  <c r="I9" i="202"/>
  <c r="I9" i="201"/>
  <c r="I9" i="200"/>
  <c r="I8" i="198"/>
  <c r="I8" i="197"/>
  <c r="I8" i="196"/>
  <c r="I8" i="199"/>
  <c r="I8" i="195"/>
  <c r="I9" i="199"/>
  <c r="I9" i="198"/>
  <c r="I9" i="197"/>
  <c r="I9" i="196"/>
  <c r="I9" i="195"/>
  <c r="A72" i="194"/>
  <c r="K8" i="193"/>
  <c r="A73" i="194"/>
  <c r="K9" i="193"/>
  <c r="A77" i="191"/>
  <c r="A76" i="191"/>
  <c r="G8" i="189"/>
  <c r="G9" i="189"/>
  <c r="I8" i="164"/>
  <c r="A72" i="188"/>
  <c r="A73" i="188"/>
  <c r="I9" i="164"/>
  <c r="H6" i="164" l="1"/>
  <c r="A3" i="164"/>
  <c r="P17" i="124"/>
  <c r="H7" i="202" s="1"/>
  <c r="A12" i="202" s="1"/>
  <c r="A5" i="202" s="1"/>
  <c r="H7" i="200" l="1"/>
  <c r="A12" i="200" s="1"/>
  <c r="A5" i="200" s="1"/>
  <c r="H7" i="201"/>
  <c r="H7" i="198"/>
  <c r="A12" i="198" s="1"/>
  <c r="A5" i="198" s="1"/>
  <c r="H7" i="199"/>
  <c r="A12" i="199" s="1"/>
  <c r="A5" i="199" s="1"/>
  <c r="H7" i="196"/>
  <c r="A12" i="196" s="1"/>
  <c r="A5" i="196" s="1"/>
  <c r="H7" i="197"/>
  <c r="A12" i="197" s="1"/>
  <c r="A5" i="197" s="1"/>
  <c r="V2" i="194"/>
  <c r="H7" i="195"/>
  <c r="A12" i="195" s="1"/>
  <c r="A5" i="195" s="1"/>
  <c r="J7" i="193"/>
  <c r="P2" i="188"/>
  <c r="P2" i="191"/>
  <c r="H47" i="188"/>
  <c r="G7" i="189"/>
  <c r="A19" i="189" s="1"/>
  <c r="A5" i="189" s="1"/>
  <c r="A32" i="164"/>
  <c r="A36" i="164"/>
  <c r="A40" i="164"/>
  <c r="A44" i="164"/>
  <c r="A48" i="164"/>
  <c r="A52" i="164"/>
  <c r="A56" i="164"/>
  <c r="A60" i="164"/>
  <c r="A64" i="164"/>
  <c r="A68" i="164"/>
  <c r="A72" i="164"/>
  <c r="A76" i="164"/>
  <c r="A80" i="164"/>
  <c r="A84" i="164"/>
  <c r="A88" i="164"/>
  <c r="A92" i="164"/>
  <c r="A96" i="164"/>
  <c r="A100" i="164"/>
  <c r="A104" i="164"/>
  <c r="A108" i="164"/>
  <c r="A112" i="164"/>
  <c r="A116" i="164"/>
  <c r="A120" i="164"/>
  <c r="A124" i="164"/>
  <c r="A128" i="164"/>
  <c r="A132" i="164"/>
  <c r="A136" i="164"/>
  <c r="A140" i="164"/>
  <c r="A144" i="164"/>
  <c r="A148" i="164"/>
  <c r="A152" i="164"/>
  <c r="A156" i="164"/>
  <c r="A160" i="164"/>
  <c r="A164" i="164"/>
  <c r="A168" i="164"/>
  <c r="A172" i="164"/>
  <c r="A176" i="164"/>
  <c r="A180" i="164"/>
  <c r="A184" i="164"/>
  <c r="A188" i="164"/>
  <c r="A192" i="164"/>
  <c r="A196" i="164"/>
  <c r="A200" i="164"/>
  <c r="A204" i="164"/>
  <c r="A208" i="164"/>
  <c r="A212" i="164"/>
  <c r="A216" i="164"/>
  <c r="A220" i="164"/>
  <c r="A224" i="164"/>
  <c r="A228" i="164"/>
  <c r="A232" i="164"/>
  <c r="A236" i="164"/>
  <c r="A240" i="164"/>
  <c r="A244" i="164"/>
  <c r="A248" i="164"/>
  <c r="A252" i="164"/>
  <c r="A256" i="164"/>
  <c r="A260" i="164"/>
  <c r="A264" i="164"/>
  <c r="A268" i="164"/>
  <c r="A272" i="164"/>
  <c r="A276" i="164"/>
  <c r="A280" i="164"/>
  <c r="A284" i="164"/>
  <c r="A288" i="164"/>
  <c r="A292" i="164"/>
  <c r="A296" i="164"/>
  <c r="A300" i="164"/>
  <c r="A304" i="164"/>
  <c r="A308" i="164"/>
  <c r="A312" i="164"/>
  <c r="A316" i="164"/>
  <c r="A320" i="164"/>
  <c r="A324" i="164"/>
  <c r="A328" i="164"/>
  <c r="A332" i="164"/>
  <c r="A336" i="164"/>
  <c r="A340" i="164"/>
  <c r="A344" i="164"/>
  <c r="A348" i="164"/>
  <c r="A352" i="164"/>
  <c r="A356" i="164"/>
  <c r="A360" i="164"/>
  <c r="A364" i="164"/>
  <c r="A368" i="164"/>
  <c r="A33" i="164"/>
  <c r="A38" i="164"/>
  <c r="A43" i="164"/>
  <c r="A49" i="164"/>
  <c r="A54" i="164"/>
  <c r="A59" i="164"/>
  <c r="A65" i="164"/>
  <c r="A70" i="164"/>
  <c r="A75" i="164"/>
  <c r="A81" i="164"/>
  <c r="A86" i="164"/>
  <c r="A91" i="164"/>
  <c r="A97" i="164"/>
  <c r="A102" i="164"/>
  <c r="A107" i="164"/>
  <c r="A113" i="164"/>
  <c r="A118" i="164"/>
  <c r="A123" i="164"/>
  <c r="A129" i="164"/>
  <c r="A134" i="164"/>
  <c r="A139" i="164"/>
  <c r="A145" i="164"/>
  <c r="A150" i="164"/>
  <c r="A155" i="164"/>
  <c r="A161" i="164"/>
  <c r="A166" i="164"/>
  <c r="A171" i="164"/>
  <c r="A177" i="164"/>
  <c r="A182" i="164"/>
  <c r="A187" i="164"/>
  <c r="A193" i="164"/>
  <c r="A198" i="164"/>
  <c r="A203" i="164"/>
  <c r="A209" i="164"/>
  <c r="A214" i="164"/>
  <c r="A219" i="164"/>
  <c r="A225" i="164"/>
  <c r="A230" i="164"/>
  <c r="A235" i="164"/>
  <c r="A241" i="164"/>
  <c r="A246" i="164"/>
  <c r="A251" i="164"/>
  <c r="A257" i="164"/>
  <c r="A262" i="164"/>
  <c r="A267" i="164"/>
  <c r="A273" i="164"/>
  <c r="A278" i="164"/>
  <c r="A283" i="164"/>
  <c r="A289" i="164"/>
  <c r="A294" i="164"/>
  <c r="A299" i="164"/>
  <c r="A305" i="164"/>
  <c r="A310" i="164"/>
  <c r="A315" i="164"/>
  <c r="A321" i="164"/>
  <c r="A326" i="164"/>
  <c r="A331" i="164"/>
  <c r="A337" i="164"/>
  <c r="A342" i="164"/>
  <c r="A347" i="164"/>
  <c r="A353" i="164"/>
  <c r="A358" i="164"/>
  <c r="A363" i="164"/>
  <c r="A369" i="164"/>
  <c r="A373" i="164"/>
  <c r="A377" i="164"/>
  <c r="A381" i="164"/>
  <c r="A385" i="164"/>
  <c r="A389" i="164"/>
  <c r="A393" i="164"/>
  <c r="A397" i="164"/>
  <c r="A401" i="164"/>
  <c r="A405" i="164"/>
  <c r="A409" i="164"/>
  <c r="A413" i="164"/>
  <c r="A417" i="164"/>
  <c r="A421" i="164"/>
  <c r="A425" i="164"/>
  <c r="A429" i="164"/>
  <c r="A433" i="164"/>
  <c r="A437" i="164"/>
  <c r="A441" i="164"/>
  <c r="A445" i="164"/>
  <c r="A449" i="164"/>
  <c r="A453" i="164"/>
  <c r="A457" i="164"/>
  <c r="A461" i="164"/>
  <c r="A465" i="164"/>
  <c r="A469" i="164"/>
  <c r="A473" i="164"/>
  <c r="A477" i="164"/>
  <c r="A481" i="164"/>
  <c r="A485" i="164"/>
  <c r="A489" i="164"/>
  <c r="A493" i="164"/>
  <c r="A497" i="164"/>
  <c r="A501" i="164"/>
  <c r="A505" i="164"/>
  <c r="A509" i="164"/>
  <c r="A513" i="164"/>
  <c r="A517" i="164"/>
  <c r="A521" i="164"/>
  <c r="A525" i="164"/>
  <c r="A529" i="164"/>
  <c r="A533" i="164"/>
  <c r="A537" i="164"/>
  <c r="A541" i="164"/>
  <c r="A545" i="164"/>
  <c r="A549" i="164"/>
  <c r="A553" i="164"/>
  <c r="A557" i="164"/>
  <c r="A561" i="164"/>
  <c r="A565" i="164"/>
  <c r="A569" i="164"/>
  <c r="A573" i="164"/>
  <c r="A577" i="164"/>
  <c r="A581" i="164"/>
  <c r="A585" i="164"/>
  <c r="A589" i="164"/>
  <c r="A593" i="164"/>
  <c r="A597" i="164"/>
  <c r="A601" i="164"/>
  <c r="A605" i="164"/>
  <c r="A609" i="164"/>
  <c r="A613" i="164"/>
  <c r="A617" i="164"/>
  <c r="A621" i="164"/>
  <c r="A625" i="164"/>
  <c r="A629" i="164"/>
  <c r="A633" i="164"/>
  <c r="A637" i="164"/>
  <c r="A641" i="164"/>
  <c r="A645" i="164"/>
  <c r="A649" i="164"/>
  <c r="A653" i="164"/>
  <c r="A657" i="164"/>
  <c r="A661" i="164"/>
  <c r="A665" i="164"/>
  <c r="A669" i="164"/>
  <c r="A673" i="164"/>
  <c r="A677" i="164"/>
  <c r="A681" i="164"/>
  <c r="A685" i="164"/>
  <c r="A689" i="164"/>
  <c r="A693" i="164"/>
  <c r="A697" i="164"/>
  <c r="A701" i="164"/>
  <c r="A705" i="164"/>
  <c r="A709" i="164"/>
  <c r="A713" i="164"/>
  <c r="A717" i="164"/>
  <c r="A721" i="164"/>
  <c r="A725" i="164"/>
  <c r="A729" i="164"/>
  <c r="A733" i="164"/>
  <c r="A737" i="164"/>
  <c r="A741" i="164"/>
  <c r="A745" i="164"/>
  <c r="A749" i="164"/>
  <c r="A753" i="164"/>
  <c r="A757" i="164"/>
  <c r="A761" i="164"/>
  <c r="A765" i="164"/>
  <c r="A769" i="164"/>
  <c r="A773" i="164"/>
  <c r="A777" i="164"/>
  <c r="A781" i="164"/>
  <c r="A785" i="164"/>
  <c r="A789" i="164"/>
  <c r="A793" i="164"/>
  <c r="A34" i="164"/>
  <c r="A41" i="164"/>
  <c r="A47" i="164"/>
  <c r="A55" i="164"/>
  <c r="A62" i="164"/>
  <c r="A69" i="164"/>
  <c r="A77" i="164"/>
  <c r="A83" i="164"/>
  <c r="A90" i="164"/>
  <c r="A98" i="164"/>
  <c r="A105" i="164"/>
  <c r="A111" i="164"/>
  <c r="A119" i="164"/>
  <c r="A126" i="164"/>
  <c r="A133" i="164"/>
  <c r="A141" i="164"/>
  <c r="A147" i="164"/>
  <c r="A154" i="164"/>
  <c r="A162" i="164"/>
  <c r="A169" i="164"/>
  <c r="A175" i="164"/>
  <c r="A183" i="164"/>
  <c r="A190" i="164"/>
  <c r="A197" i="164"/>
  <c r="A205" i="164"/>
  <c r="A211" i="164"/>
  <c r="A218" i="164"/>
  <c r="A226" i="164"/>
  <c r="A233" i="164"/>
  <c r="A239" i="164"/>
  <c r="A247" i="164"/>
  <c r="A254" i="164"/>
  <c r="A261" i="164"/>
  <c r="A269" i="164"/>
  <c r="A275" i="164"/>
  <c r="A282" i="164"/>
  <c r="A290" i="164"/>
  <c r="A297" i="164"/>
  <c r="A303" i="164"/>
  <c r="A311" i="164"/>
  <c r="A318" i="164"/>
  <c r="A325" i="164"/>
  <c r="A333" i="164"/>
  <c r="A339" i="164"/>
  <c r="A346" i="164"/>
  <c r="A354" i="164"/>
  <c r="A361" i="164"/>
  <c r="A367" i="164"/>
  <c r="A374" i="164"/>
  <c r="A379" i="164"/>
  <c r="A384" i="164"/>
  <c r="A390" i="164"/>
  <c r="A395" i="164"/>
  <c r="A400" i="164"/>
  <c r="A406" i="164"/>
  <c r="A411" i="164"/>
  <c r="A416" i="164"/>
  <c r="A422" i="164"/>
  <c r="A427" i="164"/>
  <c r="A432" i="164"/>
  <c r="A438" i="164"/>
  <c r="A443" i="164"/>
  <c r="A448" i="164"/>
  <c r="A454" i="164"/>
  <c r="A459" i="164"/>
  <c r="A464" i="164"/>
  <c r="A470" i="164"/>
  <c r="A475" i="164"/>
  <c r="A480" i="164"/>
  <c r="A486" i="164"/>
  <c r="A491" i="164"/>
  <c r="A496" i="164"/>
  <c r="A502" i="164"/>
  <c r="A507" i="164"/>
  <c r="A512" i="164"/>
  <c r="A518" i="164"/>
  <c r="A523" i="164"/>
  <c r="A528" i="164"/>
  <c r="A534" i="164"/>
  <c r="A539" i="164"/>
  <c r="A544" i="164"/>
  <c r="A550" i="164"/>
  <c r="A555" i="164"/>
  <c r="A560" i="164"/>
  <c r="A566" i="164"/>
  <c r="A571" i="164"/>
  <c r="A576" i="164"/>
  <c r="A582" i="164"/>
  <c r="A587" i="164"/>
  <c r="A592" i="164"/>
  <c r="A598" i="164"/>
  <c r="A603" i="164"/>
  <c r="A608" i="164"/>
  <c r="A614" i="164"/>
  <c r="A619" i="164"/>
  <c r="A624" i="164"/>
  <c r="A630" i="164"/>
  <c r="A635" i="164"/>
  <c r="A640" i="164"/>
  <c r="A646" i="164"/>
  <c r="A651" i="164"/>
  <c r="A656" i="164"/>
  <c r="A662" i="164"/>
  <c r="A667" i="164"/>
  <c r="A672" i="164"/>
  <c r="A678" i="164"/>
  <c r="A683" i="164"/>
  <c r="A688" i="164"/>
  <c r="A694" i="164"/>
  <c r="A699" i="164"/>
  <c r="A704" i="164"/>
  <c r="A710" i="164"/>
  <c r="A715" i="164"/>
  <c r="A720" i="164"/>
  <c r="A726" i="164"/>
  <c r="A731" i="164"/>
  <c r="A736" i="164"/>
  <c r="A742" i="164"/>
  <c r="A747" i="164"/>
  <c r="A752" i="164"/>
  <c r="A758" i="164"/>
  <c r="A763" i="164"/>
  <c r="A768" i="164"/>
  <c r="A774" i="164"/>
  <c r="A779" i="164"/>
  <c r="A784" i="164"/>
  <c r="A790" i="164"/>
  <c r="A795" i="164"/>
  <c r="A799" i="164"/>
  <c r="A803" i="164"/>
  <c r="A807" i="164"/>
  <c r="A811" i="164"/>
  <c r="A815" i="164"/>
  <c r="A819" i="164"/>
  <c r="A823" i="164"/>
  <c r="A827" i="164"/>
  <c r="A831" i="164"/>
  <c r="A835" i="164"/>
  <c r="A839" i="164"/>
  <c r="A843" i="164"/>
  <c r="A847" i="164"/>
  <c r="A851" i="164"/>
  <c r="A855" i="164"/>
  <c r="A859" i="164"/>
  <c r="A863" i="164"/>
  <c r="A867" i="164"/>
  <c r="A871" i="164"/>
  <c r="A875" i="164"/>
  <c r="A879" i="164"/>
  <c r="A883" i="164"/>
  <c r="A887" i="164"/>
  <c r="A891" i="164"/>
  <c r="A895" i="164"/>
  <c r="A899" i="164"/>
  <c r="A903" i="164"/>
  <c r="A907" i="164"/>
  <c r="A911" i="164"/>
  <c r="A915" i="164"/>
  <c r="A919" i="164"/>
  <c r="A923" i="164"/>
  <c r="A927" i="164"/>
  <c r="A931" i="164"/>
  <c r="A935" i="164"/>
  <c r="A939" i="164"/>
  <c r="A943" i="164"/>
  <c r="A947" i="164"/>
  <c r="A951" i="164"/>
  <c r="A955" i="164"/>
  <c r="A959" i="164"/>
  <c r="A963" i="164"/>
  <c r="A967" i="164"/>
  <c r="A971" i="164"/>
  <c r="A975" i="164"/>
  <c r="A979" i="164"/>
  <c r="A983" i="164"/>
  <c r="A987" i="164"/>
  <c r="A991" i="164"/>
  <c r="A995" i="164"/>
  <c r="A999" i="164"/>
  <c r="A1003" i="164"/>
  <c r="A1007" i="164"/>
  <c r="A1011" i="164"/>
  <c r="A1015" i="164"/>
  <c r="A35" i="164"/>
  <c r="A42" i="164"/>
  <c r="A50" i="164"/>
  <c r="A57" i="164"/>
  <c r="A63" i="164"/>
  <c r="A71" i="164"/>
  <c r="A78" i="164"/>
  <c r="A85" i="164"/>
  <c r="A93" i="164"/>
  <c r="A99" i="164"/>
  <c r="A106" i="164"/>
  <c r="A114" i="164"/>
  <c r="A121" i="164"/>
  <c r="A127" i="164"/>
  <c r="A135" i="164"/>
  <c r="A142" i="164"/>
  <c r="A149" i="164"/>
  <c r="A157" i="164"/>
  <c r="A163" i="164"/>
  <c r="A170" i="164"/>
  <c r="A178" i="164"/>
  <c r="A185" i="164"/>
  <c r="A191" i="164"/>
  <c r="A199" i="164"/>
  <c r="A206" i="164"/>
  <c r="A213" i="164"/>
  <c r="A221" i="164"/>
  <c r="A227" i="164"/>
  <c r="A234" i="164"/>
  <c r="A242" i="164"/>
  <c r="A249" i="164"/>
  <c r="A255" i="164"/>
  <c r="A263" i="164"/>
  <c r="A270" i="164"/>
  <c r="A277" i="164"/>
  <c r="A285" i="164"/>
  <c r="A291" i="164"/>
  <c r="A298" i="164"/>
  <c r="A306" i="164"/>
  <c r="A313" i="164"/>
  <c r="A319" i="164"/>
  <c r="A327" i="164"/>
  <c r="A334" i="164"/>
  <c r="A341" i="164"/>
  <c r="A349" i="164"/>
  <c r="A355" i="164"/>
  <c r="A362" i="164"/>
  <c r="A370" i="164"/>
  <c r="A375" i="164"/>
  <c r="A380" i="164"/>
  <c r="A386" i="164"/>
  <c r="A391" i="164"/>
  <c r="A396" i="164"/>
  <c r="A402" i="164"/>
  <c r="A407" i="164"/>
  <c r="A412" i="164"/>
  <c r="A418" i="164"/>
  <c r="A423" i="164"/>
  <c r="A428" i="164"/>
  <c r="A434" i="164"/>
  <c r="A439" i="164"/>
  <c r="A444" i="164"/>
  <c r="A450" i="164"/>
  <c r="A455" i="164"/>
  <c r="A460" i="164"/>
  <c r="A466" i="164"/>
  <c r="A471" i="164"/>
  <c r="A476" i="164"/>
  <c r="A482" i="164"/>
  <c r="A487" i="164"/>
  <c r="A492" i="164"/>
  <c r="A498" i="164"/>
  <c r="A503" i="164"/>
  <c r="A508" i="164"/>
  <c r="A514" i="164"/>
  <c r="A519" i="164"/>
  <c r="A524" i="164"/>
  <c r="A530" i="164"/>
  <c r="A535" i="164"/>
  <c r="A540" i="164"/>
  <c r="A546" i="164"/>
  <c r="A551" i="164"/>
  <c r="A556" i="164"/>
  <c r="A562" i="164"/>
  <c r="A567" i="164"/>
  <c r="A572" i="164"/>
  <c r="A578" i="164"/>
  <c r="A583" i="164"/>
  <c r="A588" i="164"/>
  <c r="A594" i="164"/>
  <c r="A599" i="164"/>
  <c r="A604" i="164"/>
  <c r="A610" i="164"/>
  <c r="A615" i="164"/>
  <c r="A620" i="164"/>
  <c r="A626" i="164"/>
  <c r="A631" i="164"/>
  <c r="A636" i="164"/>
  <c r="A642" i="164"/>
  <c r="A647" i="164"/>
  <c r="A652" i="164"/>
  <c r="A658" i="164"/>
  <c r="A663" i="164"/>
  <c r="A668" i="164"/>
  <c r="A674" i="164"/>
  <c r="A679" i="164"/>
  <c r="A684" i="164"/>
  <c r="A690" i="164"/>
  <c r="A695" i="164"/>
  <c r="A700" i="164"/>
  <c r="A706" i="164"/>
  <c r="A711" i="164"/>
  <c r="A716" i="164"/>
  <c r="A722" i="164"/>
  <c r="A727" i="164"/>
  <c r="A732" i="164"/>
  <c r="A738" i="164"/>
  <c r="A743" i="164"/>
  <c r="A748" i="164"/>
  <c r="A754" i="164"/>
  <c r="A759" i="164"/>
  <c r="A764" i="164"/>
  <c r="A770" i="164"/>
  <c r="A775" i="164"/>
  <c r="A780" i="164"/>
  <c r="A786" i="164"/>
  <c r="A791" i="164"/>
  <c r="A796" i="164"/>
  <c r="A800" i="164"/>
  <c r="A804" i="164"/>
  <c r="A808" i="164"/>
  <c r="A812" i="164"/>
  <c r="A816" i="164"/>
  <c r="A820" i="164"/>
  <c r="A824" i="164"/>
  <c r="A828" i="164"/>
  <c r="A832" i="164"/>
  <c r="A836" i="164"/>
  <c r="A840" i="164"/>
  <c r="A844" i="164"/>
  <c r="A848" i="164"/>
  <c r="A852" i="164"/>
  <c r="A856" i="164"/>
  <c r="A860" i="164"/>
  <c r="A864" i="164"/>
  <c r="A868" i="164"/>
  <c r="A872" i="164"/>
  <c r="A876" i="164"/>
  <c r="A880" i="164"/>
  <c r="A884" i="164"/>
  <c r="A888" i="164"/>
  <c r="A892" i="164"/>
  <c r="A896" i="164"/>
  <c r="A900" i="164"/>
  <c r="A904" i="164"/>
  <c r="A908" i="164"/>
  <c r="A912" i="164"/>
  <c r="A916" i="164"/>
  <c r="A37" i="164"/>
  <c r="A51" i="164"/>
  <c r="A66" i="164"/>
  <c r="A79" i="164"/>
  <c r="A94" i="164"/>
  <c r="A109" i="164"/>
  <c r="A122" i="164"/>
  <c r="A137" i="164"/>
  <c r="A151" i="164"/>
  <c r="A165" i="164"/>
  <c r="A179" i="164"/>
  <c r="A194" i="164"/>
  <c r="A207" i="164"/>
  <c r="A222" i="164"/>
  <c r="A237" i="164"/>
  <c r="A250" i="164"/>
  <c r="A265" i="164"/>
  <c r="A279" i="164"/>
  <c r="A293" i="164"/>
  <c r="A307" i="164"/>
  <c r="A322" i="164"/>
  <c r="A335" i="164"/>
  <c r="A350" i="164"/>
  <c r="A365" i="164"/>
  <c r="A376" i="164"/>
  <c r="A387" i="164"/>
  <c r="A398" i="164"/>
  <c r="A408" i="164"/>
  <c r="A419" i="164"/>
  <c r="A430" i="164"/>
  <c r="A440" i="164"/>
  <c r="A451" i="164"/>
  <c r="A462" i="164"/>
  <c r="A472" i="164"/>
  <c r="A483" i="164"/>
  <c r="A494" i="164"/>
  <c r="A504" i="164"/>
  <c r="A515" i="164"/>
  <c r="A526" i="164"/>
  <c r="A536" i="164"/>
  <c r="A547" i="164"/>
  <c r="A558" i="164"/>
  <c r="A568" i="164"/>
  <c r="A579" i="164"/>
  <c r="A590" i="164"/>
  <c r="A600" i="164"/>
  <c r="A611" i="164"/>
  <c r="A622" i="164"/>
  <c r="A632" i="164"/>
  <c r="A643" i="164"/>
  <c r="A654" i="164"/>
  <c r="A664" i="164"/>
  <c r="A675" i="164"/>
  <c r="A686" i="164"/>
  <c r="A696" i="164"/>
  <c r="A707" i="164"/>
  <c r="A718" i="164"/>
  <c r="A728" i="164"/>
  <c r="A739" i="164"/>
  <c r="A750" i="164"/>
  <c r="A760" i="164"/>
  <c r="A771" i="164"/>
  <c r="A782" i="164"/>
  <c r="A792" i="164"/>
  <c r="A801" i="164"/>
  <c r="A809" i="164"/>
  <c r="A817" i="164"/>
  <c r="A825" i="164"/>
  <c r="A833" i="164"/>
  <c r="A841" i="164"/>
  <c r="A849" i="164"/>
  <c r="A857" i="164"/>
  <c r="A865" i="164"/>
  <c r="A873" i="164"/>
  <c r="A881" i="164"/>
  <c r="A889" i="164"/>
  <c r="A897" i="164"/>
  <c r="A905" i="164"/>
  <c r="A913" i="164"/>
  <c r="A920" i="164"/>
  <c r="A925" i="164"/>
  <c r="A930" i="164"/>
  <c r="A936" i="164"/>
  <c r="A941" i="164"/>
  <c r="A946" i="164"/>
  <c r="A952" i="164"/>
  <c r="A957" i="164"/>
  <c r="A962" i="164"/>
  <c r="A968" i="164"/>
  <c r="A973" i="164"/>
  <c r="A978" i="164"/>
  <c r="A984" i="164"/>
  <c r="A989" i="164"/>
  <c r="A994" i="164"/>
  <c r="A1000" i="164"/>
  <c r="A1005" i="164"/>
  <c r="A1010" i="164"/>
  <c r="A1016" i="164"/>
  <c r="A39" i="164"/>
  <c r="A53" i="164"/>
  <c r="A67" i="164"/>
  <c r="A82" i="164"/>
  <c r="A95" i="164"/>
  <c r="A110" i="164"/>
  <c r="A125" i="164"/>
  <c r="A138" i="164"/>
  <c r="A153" i="164"/>
  <c r="A167" i="164"/>
  <c r="A181" i="164"/>
  <c r="A195" i="164"/>
  <c r="A210" i="164"/>
  <c r="A223" i="164"/>
  <c r="A238" i="164"/>
  <c r="A253" i="164"/>
  <c r="A266" i="164"/>
  <c r="A281" i="164"/>
  <c r="A295" i="164"/>
  <c r="A309" i="164"/>
  <c r="A323" i="164"/>
  <c r="A338" i="164"/>
  <c r="A351" i="164"/>
  <c r="A366" i="164"/>
  <c r="A378" i="164"/>
  <c r="A388" i="164"/>
  <c r="A399" i="164"/>
  <c r="A410" i="164"/>
  <c r="A420" i="164"/>
  <c r="A431" i="164"/>
  <c r="A442" i="164"/>
  <c r="A452" i="164"/>
  <c r="A463" i="164"/>
  <c r="A474" i="164"/>
  <c r="A484" i="164"/>
  <c r="A495" i="164"/>
  <c r="A506" i="164"/>
  <c r="A516" i="164"/>
  <c r="A527" i="164"/>
  <c r="A538" i="164"/>
  <c r="A548" i="164"/>
  <c r="A559" i="164"/>
  <c r="A570" i="164"/>
  <c r="A580" i="164"/>
  <c r="A591" i="164"/>
  <c r="A602" i="164"/>
  <c r="A612" i="164"/>
  <c r="A623" i="164"/>
  <c r="A634" i="164"/>
  <c r="A644" i="164"/>
  <c r="A655" i="164"/>
  <c r="A666" i="164"/>
  <c r="A676" i="164"/>
  <c r="A687" i="164"/>
  <c r="A698" i="164"/>
  <c r="A708" i="164"/>
  <c r="A719" i="164"/>
  <c r="A730" i="164"/>
  <c r="A740" i="164"/>
  <c r="A751" i="164"/>
  <c r="A762" i="164"/>
  <c r="A772" i="164"/>
  <c r="A783" i="164"/>
  <c r="A794" i="164"/>
  <c r="A802" i="164"/>
  <c r="A810" i="164"/>
  <c r="A818" i="164"/>
  <c r="A826" i="164"/>
  <c r="A834" i="164"/>
  <c r="A842" i="164"/>
  <c r="A850" i="164"/>
  <c r="A858" i="164"/>
  <c r="A866" i="164"/>
  <c r="A874" i="164"/>
  <c r="A882" i="164"/>
  <c r="A890" i="164"/>
  <c r="A898" i="164"/>
  <c r="A906" i="164"/>
  <c r="A914" i="164"/>
  <c r="A921" i="164"/>
  <c r="A926" i="164"/>
  <c r="A932" i="164"/>
  <c r="A937" i="164"/>
  <c r="A942" i="164"/>
  <c r="A948" i="164"/>
  <c r="A953" i="164"/>
  <c r="A958" i="164"/>
  <c r="A964" i="164"/>
  <c r="A969" i="164"/>
  <c r="A974" i="164"/>
  <c r="A980" i="164"/>
  <c r="A985" i="164"/>
  <c r="A990" i="164"/>
  <c r="A996" i="164"/>
  <c r="A1001" i="164"/>
  <c r="A1006" i="164"/>
  <c r="A1012" i="164"/>
  <c r="A1017" i="164"/>
  <c r="A45" i="164"/>
  <c r="A58" i="164"/>
  <c r="A73" i="164"/>
  <c r="A87" i="164"/>
  <c r="A101" i="164"/>
  <c r="A115" i="164"/>
  <c r="A130" i="164"/>
  <c r="A143" i="164"/>
  <c r="A158" i="164"/>
  <c r="A173" i="164"/>
  <c r="A186" i="164"/>
  <c r="A201" i="164"/>
  <c r="A215" i="164"/>
  <c r="A229" i="164"/>
  <c r="A243" i="164"/>
  <c r="A258" i="164"/>
  <c r="A271" i="164"/>
  <c r="A286" i="164"/>
  <c r="A301" i="164"/>
  <c r="A314" i="164"/>
  <c r="A329" i="164"/>
  <c r="A343" i="164"/>
  <c r="A357" i="164"/>
  <c r="A371" i="164"/>
  <c r="A382" i="164"/>
  <c r="A392" i="164"/>
  <c r="A403" i="164"/>
  <c r="A414" i="164"/>
  <c r="A424" i="164"/>
  <c r="A435" i="164"/>
  <c r="A446" i="164"/>
  <c r="A456" i="164"/>
  <c r="A467" i="164"/>
  <c r="A478" i="164"/>
  <c r="A488" i="164"/>
  <c r="A499" i="164"/>
  <c r="A510" i="164"/>
  <c r="A520" i="164"/>
  <c r="A531" i="164"/>
  <c r="A542" i="164"/>
  <c r="A552" i="164"/>
  <c r="A563" i="164"/>
  <c r="A574" i="164"/>
  <c r="A584" i="164"/>
  <c r="A595" i="164"/>
  <c r="A606" i="164"/>
  <c r="A616" i="164"/>
  <c r="A627" i="164"/>
  <c r="A638" i="164"/>
  <c r="A648" i="164"/>
  <c r="A659" i="164"/>
  <c r="A670" i="164"/>
  <c r="A680" i="164"/>
  <c r="A691" i="164"/>
  <c r="A702" i="164"/>
  <c r="A712" i="164"/>
  <c r="A723" i="164"/>
  <c r="A734" i="164"/>
  <c r="A744" i="164"/>
  <c r="A755" i="164"/>
  <c r="A766" i="164"/>
  <c r="A776" i="164"/>
  <c r="A787" i="164"/>
  <c r="A797" i="164"/>
  <c r="A805" i="164"/>
  <c r="A813" i="164"/>
  <c r="A821" i="164"/>
  <c r="A829" i="164"/>
  <c r="A837" i="164"/>
  <c r="A845" i="164"/>
  <c r="A853" i="164"/>
  <c r="A861" i="164"/>
  <c r="A869" i="164"/>
  <c r="A877" i="164"/>
  <c r="A885" i="164"/>
  <c r="A893" i="164"/>
  <c r="A901" i="164"/>
  <c r="A909" i="164"/>
  <c r="A917" i="164"/>
  <c r="A922" i="164"/>
  <c r="A928" i="164"/>
  <c r="A933" i="164"/>
  <c r="A938" i="164"/>
  <c r="A944" i="164"/>
  <c r="A949" i="164"/>
  <c r="A954" i="164"/>
  <c r="A960" i="164"/>
  <c r="A965" i="164"/>
  <c r="A970" i="164"/>
  <c r="A976" i="164"/>
  <c r="A981" i="164"/>
  <c r="A986" i="164"/>
  <c r="A992" i="164"/>
  <c r="A997" i="164"/>
  <c r="A1002" i="164"/>
  <c r="A1008" i="164"/>
  <c r="A1013" i="164"/>
  <c r="A46" i="164"/>
  <c r="A61" i="164"/>
  <c r="A74" i="164"/>
  <c r="A89" i="164"/>
  <c r="A103" i="164"/>
  <c r="A117" i="164"/>
  <c r="A131" i="164"/>
  <c r="A146" i="164"/>
  <c r="A159" i="164"/>
  <c r="A174" i="164"/>
  <c r="A189" i="164"/>
  <c r="A202" i="164"/>
  <c r="A217" i="164"/>
  <c r="A231" i="164"/>
  <c r="A245" i="164"/>
  <c r="A259" i="164"/>
  <c r="A274" i="164"/>
  <c r="A287" i="164"/>
  <c r="A302" i="164"/>
  <c r="A317" i="164"/>
  <c r="A330" i="164"/>
  <c r="A345" i="164"/>
  <c r="A359" i="164"/>
  <c r="A372" i="164"/>
  <c r="A383" i="164"/>
  <c r="A394" i="164"/>
  <c r="A404" i="164"/>
  <c r="A415" i="164"/>
  <c r="A426" i="164"/>
  <c r="A436" i="164"/>
  <c r="A447" i="164"/>
  <c r="A458" i="164"/>
  <c r="A468" i="164"/>
  <c r="A479" i="164"/>
  <c r="A490" i="164"/>
  <c r="A500" i="164"/>
  <c r="A511" i="164"/>
  <c r="A522" i="164"/>
  <c r="A532" i="164"/>
  <c r="A543" i="164"/>
  <c r="A554" i="164"/>
  <c r="A564" i="164"/>
  <c r="A575" i="164"/>
  <c r="A586" i="164"/>
  <c r="A596" i="164"/>
  <c r="A607" i="164"/>
  <c r="A618" i="164"/>
  <c r="A628" i="164"/>
  <c r="A639" i="164"/>
  <c r="A650" i="164"/>
  <c r="A660" i="164"/>
  <c r="A671" i="164"/>
  <c r="A682" i="164"/>
  <c r="A692" i="164"/>
  <c r="A703" i="164"/>
  <c r="A714" i="164"/>
  <c r="A724" i="164"/>
  <c r="A735" i="164"/>
  <c r="A746" i="164"/>
  <c r="A756" i="164"/>
  <c r="A767" i="164"/>
  <c r="A778" i="164"/>
  <c r="A788" i="164"/>
  <c r="A798" i="164"/>
  <c r="A806" i="164"/>
  <c r="A814" i="164"/>
  <c r="A822" i="164"/>
  <c r="A830" i="164"/>
  <c r="A838" i="164"/>
  <c r="A846" i="164"/>
  <c r="A854" i="164"/>
  <c r="A862" i="164"/>
  <c r="A870" i="164"/>
  <c r="A878" i="164"/>
  <c r="A886" i="164"/>
  <c r="A894" i="164"/>
  <c r="A902" i="164"/>
  <c r="A910" i="164"/>
  <c r="A918" i="164"/>
  <c r="A924" i="164"/>
  <c r="A929" i="164"/>
  <c r="A934" i="164"/>
  <c r="A940" i="164"/>
  <c r="A945" i="164"/>
  <c r="A950" i="164"/>
  <c r="A956" i="164"/>
  <c r="A961" i="164"/>
  <c r="A966" i="164"/>
  <c r="A972" i="164"/>
  <c r="A977" i="164"/>
  <c r="A982" i="164"/>
  <c r="A988" i="164"/>
  <c r="A993" i="164"/>
  <c r="A998" i="164"/>
  <c r="A1004" i="164"/>
  <c r="A1009" i="164"/>
  <c r="A1014" i="164"/>
  <c r="A23" i="164"/>
  <c r="A27" i="164"/>
  <c r="A31" i="164"/>
  <c r="A24" i="164"/>
  <c r="A28" i="164"/>
  <c r="A21" i="164"/>
  <c r="A25" i="164"/>
  <c r="A29" i="164"/>
  <c r="A22" i="164"/>
  <c r="A26" i="164"/>
  <c r="A30" i="164"/>
  <c r="A19" i="164"/>
  <c r="A20" i="164"/>
  <c r="A18" i="164"/>
  <c r="H7" i="164"/>
  <c r="A12" i="164" s="1"/>
  <c r="A15" i="193" l="1"/>
  <c r="A5" i="193" s="1"/>
  <c r="A5" i="164"/>
  <c r="A12" i="201"/>
  <c r="A5" i="201" s="1"/>
  <c r="G11" i="189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F50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sharedStrings.xml><?xml version="1.0" encoding="utf-8"?>
<sst xmlns="http://schemas.openxmlformats.org/spreadsheetml/2006/main" count="355" uniqueCount="187">
  <si>
    <t>Ort, Datum</t>
  </si>
  <si>
    <t>1.</t>
  </si>
  <si>
    <t>2.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</si>
  <si>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</si>
  <si>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</si>
  <si>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</si>
  <si>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</si>
  <si>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</si>
  <si>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</si>
  <si>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</si>
  <si>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Gesamtsumme der Finanzierung</t>
  </si>
  <si>
    <t>lfd.
Nr.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</si>
  <si>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</si>
  <si>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</si>
  <si>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</si>
  <si>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</si>
  <si>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</si>
  <si>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</si>
  <si>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</si>
  <si>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rechtsverbindliche Unterschrift(en) des Zuwendungsempfängers</t>
  </si>
  <si>
    <t></t>
  </si>
  <si>
    <t>Ich bestätige, dass</t>
  </si>
  <si>
    <t>Gesamtsumme der zuwendungsfähigen Ausgaben</t>
  </si>
  <si>
    <t>Tag der
Zahlung</t>
  </si>
  <si>
    <t>Beleg- bzw.
Rechnungs-
nummer</t>
  </si>
  <si>
    <t>Änderungsdokumentation</t>
  </si>
  <si>
    <t>Version</t>
  </si>
  <si>
    <t>Datum</t>
  </si>
  <si>
    <t>Beschreibung der Änderung</t>
  </si>
  <si>
    <t>V 1.0</t>
  </si>
  <si>
    <t>Ersterstellung</t>
  </si>
  <si>
    <t>Bitte den Namen zusätzlich in Druckbuchstaben angeben!</t>
  </si>
  <si>
    <t>Siehe Fußnote 1 Seite 1 dieses Nachweises.</t>
  </si>
  <si>
    <t>Druckbereich</t>
  </si>
  <si>
    <t xml:space="preserve">Aktenzeichen </t>
  </si>
  <si>
    <t xml:space="preserve">Nachweis vom </t>
  </si>
  <si>
    <t>Anlagen:</t>
  </si>
  <si>
    <t>Ausgaben (in €)¹</t>
  </si>
  <si>
    <t>Finanzierung - bezogen auf die zuwendungsfähigen Ausgaben (in €)¹</t>
  </si>
  <si>
    <t>Rechnungs-
datum</t>
  </si>
  <si>
    <t>Empfänger
(Rechnungssteller)</t>
  </si>
  <si>
    <t>Zahlungsgrund
(Liefer- und Leistungsgegenstand)</t>
  </si>
  <si>
    <t xml:space="preserve">Betrag in €
- brutto - </t>
  </si>
  <si>
    <t xml:space="preserve">Betrag in €
- netto - </t>
  </si>
  <si>
    <t>Gesamtsumme</t>
  </si>
  <si>
    <t>II. Bewilligung (in €)</t>
  </si>
  <si>
    <t>Die Abrechnung erfolgt</t>
  </si>
  <si>
    <t>die Angaben in diesem Verwendungsnachweis richtig und vollständig sind.</t>
  </si>
  <si>
    <t>mir bekannt ist, dass ich mich wegen unrichtigen, unvollständigen oder unterlassenen Angaben über 
subventionserhebliche Tatsachen gemäß § 264 des Strafgesetzbuches wegen Subventionsbetruges 
strafbar machen kann.</t>
  </si>
  <si>
    <t>mir ferner bekannt ist, dass ich verpflichtet bin, der Bewilligungsbehörde mitzuteilen, sobald sich 
Umstände ändern, die subventionserhebliche Tatsachen betreffen.</t>
  </si>
  <si>
    <t>mir der Gesetzestext des § 264 StGB sowie der §§ 3 - 5 des Subventionsgesetzes (SubvG) mit den 
Antragsunterlagen übergeben wurde und ich den Inhalt zur Kenntnis genommen habe.</t>
  </si>
  <si>
    <t>1.1</t>
  </si>
  <si>
    <t>1.2</t>
  </si>
  <si>
    <t>2.1</t>
  </si>
  <si>
    <t>2.2</t>
  </si>
  <si>
    <t>2.3</t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</si>
  <si>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</si>
  <si>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</si>
  <si>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</si>
  <si>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</si>
  <si>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Belegliste der Einnahmen</t>
  </si>
  <si>
    <t>Bitte auswählen!</t>
  </si>
  <si>
    <t>berechtigt bin</t>
  </si>
  <si>
    <t>nicht berechtigt bin</t>
  </si>
  <si>
    <t>und das bei der Abrechnung im Verwendungsnachweis berücksichtigt habe.</t>
  </si>
  <si>
    <t xml:space="preserve">Projektbezeichnung:
</t>
  </si>
  <si>
    <t>Personalausgaben</t>
  </si>
  <si>
    <t>Sachausgaben</t>
  </si>
  <si>
    <t>2.4</t>
  </si>
  <si>
    <t>Sonstige Sachausgaben</t>
  </si>
  <si>
    <t>2.5</t>
  </si>
  <si>
    <t>Ausgaben für Leistungen externer Einrichtungen</t>
  </si>
  <si>
    <t>3.</t>
  </si>
  <si>
    <t>Private Mittel</t>
  </si>
  <si>
    <t>3.1</t>
  </si>
  <si>
    <t>3.2</t>
  </si>
  <si>
    <t>Einnahmen von Dritten</t>
  </si>
  <si>
    <t>3.3</t>
  </si>
  <si>
    <t>Mittel von Stiftungen, Spenden, sonstiges</t>
  </si>
  <si>
    <t>4.</t>
  </si>
  <si>
    <t>Öffentliche Mittel</t>
  </si>
  <si>
    <t>4.1</t>
  </si>
  <si>
    <t>Bundesmittel</t>
  </si>
  <si>
    <t>4.2</t>
  </si>
  <si>
    <t>Sonstige Mittel des Freistaats Thüringen</t>
  </si>
  <si>
    <t>4.3</t>
  </si>
  <si>
    <t>Kommunale Mittel</t>
  </si>
  <si>
    <t>5.</t>
  </si>
  <si>
    <t>Eigenmittel</t>
  </si>
  <si>
    <t>III. Angaben zum Zuwendungsempfänger¹</t>
  </si>
  <si>
    <t>Mit Projektbeantragung erklärten Sie,
dass Sie Ihre Gesamtausgaben</t>
  </si>
  <si>
    <t>Haben sich zu dieser Erklärung relevante Änderungen ergeben?</t>
  </si>
  <si>
    <t>wenn ja,
bitte erläutern:</t>
  </si>
  <si>
    <t>Geben Sie eine aussagefähige Darstellung des durchgeführten Vorhabens und des Erfolges im Einzelnen im</t>
  </si>
  <si>
    <t>Abgleich zur Planung des Vorhabens. Abweichungen der Einnahmen und Ausgaben gegenüber dem Ausgaben-</t>
  </si>
  <si>
    <t>und Finanzierungsplan sind zu erläutern. Berichte externer Dritter sind beizufügen.</t>
  </si>
  <si>
    <t>Berichtsraster für Sachberichte</t>
  </si>
  <si>
    <t>1. Ergebnisbilanz</t>
  </si>
  <si>
    <t>Ø</t>
  </si>
  <si>
    <t>Eingehende Darstellung der erzielten Ergebnisse, des Erfolges und der</t>
  </si>
  <si>
    <t>Auswirkungen der Maßnahme (Tätigkeiten, besonderer Unterstützungsbedarf)</t>
  </si>
  <si>
    <t>2. Erläuterungen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</si>
  <si>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</si>
  <si>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</si>
  <si>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</si>
  <si>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</si>
  <si>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der ggf. vorhandenen Besonderheiten des Vorhabens/der Zielgruppe</t>
  </si>
  <si>
    <t>Erstellen Sie Ihren Sachbericht im unten zur Verfügung gestellten Textfeld oder schreiben Sie den Sachbericht</t>
  </si>
  <si>
    <t>Weitere Ausführungen bitte als Anlage beifügen!</t>
  </si>
  <si>
    <t>Name, Vorname</t>
  </si>
  <si>
    <t>Betrag
in €</t>
  </si>
  <si>
    <t>5. ausgezahlte/zurückgezahlte Mittel</t>
  </si>
  <si>
    <t>Kontrolle</t>
  </si>
  <si>
    <t>Bescheiddaten (Ausgaben zu Finanzierung)</t>
  </si>
  <si>
    <t>Gesamt-
betrag</t>
  </si>
  <si>
    <t>Einnahmen</t>
  </si>
  <si>
    <t>Abrechnung für 
Haushaltsjahr</t>
  </si>
  <si>
    <t>Beleglisten der Ausgaben</t>
  </si>
  <si>
    <t>die Angaben zu den tatsächlich getätigten Ausgaben mit den Büchern und Belegen übereinstimmen.</t>
  </si>
  <si>
    <t>ich zum Vorsteuerabzug allgemein oder für das hier durchgeführte Vorhaben</t>
  </si>
  <si>
    <t>Leistungssteigerung im Handwerk
Fördergegenstand: Landesleistungswettbewerb der Handwerksjugend</t>
  </si>
  <si>
    <t>Entschädigung für Aufsichtspersonen und Bewerter</t>
  </si>
  <si>
    <t>1.3</t>
  </si>
  <si>
    <t>Tagessatz</t>
  </si>
  <si>
    <t>Stundensatz</t>
  </si>
  <si>
    <r>
      <t xml:space="preserve">Berechnung mit ...
</t>
    </r>
    <r>
      <rPr>
        <sz val="7"/>
        <color rgb="FF0070C0"/>
        <rFont val="Arial"/>
        <family val="2"/>
      </rPr>
      <t>Bitte auswählen!</t>
    </r>
  </si>
  <si>
    <t>Anzahl
Tage bzw. 
Stunden</t>
  </si>
  <si>
    <t>Tages- bzw.
Stunden-
satz in €</t>
  </si>
  <si>
    <t>die Ausgaben notwendig waren und die Zuwendung wirtschaftlich und sparsam verwendet wurde.</t>
  </si>
  <si>
    <t>Personalausgaben für Vorbereitung der Wettbewerbe</t>
  </si>
  <si>
    <t>Personalausgaben für Koordination/Organisation der Wettbewerbe</t>
  </si>
  <si>
    <t>Mieten für Werkstätten/Veranstaltungsräume</t>
  </si>
  <si>
    <t>Ausgaben für Material</t>
  </si>
  <si>
    <t>Reiseausgaben gemäß ThürRKG</t>
  </si>
  <si>
    <t>2.3.1</t>
  </si>
  <si>
    <t>Fahrtausgaben für öffentliche Beförderungsmittel</t>
  </si>
  <si>
    <t>2.3.2</t>
  </si>
  <si>
    <t>Fahrtausgaben für PKW</t>
  </si>
  <si>
    <t>2.3.3</t>
  </si>
  <si>
    <t>Übernachtungskosten und Tagegelder</t>
  </si>
  <si>
    <t>Datum der Dienstreise</t>
  </si>
  <si>
    <t>Empfänger
(Name , Vorname)</t>
  </si>
  <si>
    <t>Grund der Dienstreise</t>
  </si>
  <si>
    <t>Ziel der Dienstreise</t>
  </si>
  <si>
    <t>gefahrene
Kilometer</t>
  </si>
  <si>
    <t>Kilometer-
satz in €</t>
  </si>
  <si>
    <t>2.4.1</t>
  </si>
  <si>
    <t>Ausgaben für Urkunden, Porto</t>
  </si>
  <si>
    <t>2.4.2</t>
  </si>
  <si>
    <t>Ausgaben für Versicherungen, Auszeichnungen, Prämien</t>
  </si>
  <si>
    <t>2.4.3</t>
  </si>
  <si>
    <t>Sonstiges</t>
  </si>
  <si>
    <t>die erhaltene bzw. bewilligte Zuwendung ausschließlich zweckentsprechend für den Zuwendungszweck 
ausgegeben wurde.</t>
  </si>
  <si>
    <t>Brutto</t>
  </si>
  <si>
    <t>Summe Personalausgaben</t>
  </si>
  <si>
    <t>Summe Sachausgaben</t>
  </si>
  <si>
    <t>Summe Private Mittel</t>
  </si>
  <si>
    <t>Summe Öffentliche Mittel</t>
  </si>
  <si>
    <t>bewilligte | ausgezahlte Mittel (abzgl. Rückzahlungen)</t>
  </si>
  <si>
    <r>
      <t xml:space="preserve">Ausgabenposition
</t>
    </r>
    <r>
      <rPr>
        <sz val="7"/>
        <color indexed="30"/>
        <rFont val="Arial"/>
        <family val="2"/>
      </rPr>
      <t>Bitte auswählen!</t>
    </r>
  </si>
  <si>
    <t>Netto</t>
  </si>
  <si>
    <t>es sich bei dem eingesetzten Personal um nicht anderweitig geförderte Arbeitnehmer/innen handelt.</t>
  </si>
  <si>
    <t>z. B. mit WORD und fügen diesen unter Angabe des Aktenzeichens dem Verwendungsnachweis bei.</t>
  </si>
  <si>
    <t>V 1.1</t>
  </si>
  <si>
    <t>Anzahl Teilnehmende je geförderten Wettbewerb</t>
  </si>
  <si>
    <t>Zuordnung der Teilnehmenden an geförderten Wettbewerben zu Handwerksbereichen/</t>
  </si>
  <si>
    <t>3. Indikatoren</t>
  </si>
  <si>
    <t>Verwendungsnachweis</t>
  </si>
  <si>
    <t>Gewerken</t>
  </si>
  <si>
    <t>Ergänzung des Berichtsrasters für den Sachbericht um 3. Indikatoren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</si>
  <si>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</si>
  <si>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</si>
  <si>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</si>
  <si>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</si>
  <si>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</si>
  <si>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1.2</t>
  </si>
  <si>
    <t>Adressänderung, Anpassung der Fußnote 1</t>
  </si>
  <si>
    <t>VWN</t>
  </si>
  <si>
    <t>LiH - Landesleistungswettbewerb der Handwerksjugend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</si>
  <si>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</si>
  <si>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</si>
  <si>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</si>
  <si>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</si>
  <si>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</si>
  <si>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</si>
  <si>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wurde 
mir zur Finanzierung des o. g. Projektes bewilligt (in €):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</si>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</sst>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0_ ;\-#,##0.00\ "/>
    <numFmt numFmtId="170" formatCode="#,##0_ ;\-#,##0\ "/>
    <numFmt numFmtId="171" formatCode="0.00_ ;\-0.00\ 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sz val="7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5" fillId="15" borderId="0" applyNumberFormat="0" applyBorder="0" applyAlignment="0" applyProtection="0"/>
    <xf numFmtId="0" fontId="2" fillId="0" borderId="0"/>
    <xf numFmtId="0" fontId="4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4" fillId="16" borderId="9" applyNumberFormat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580">
    <xf numFmtId="0" fontId="0" fillId="0" borderId="0" xfId="0"/>
    <xf numFmtId="0" fontId="11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6" applyFont="1" applyFill="1" applyBorder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6" fillId="0" borderId="14" xfId="46" applyFont="1" applyFill="1" applyBorder="1" applyAlignment="1" applyProtection="1">
      <alignment vertical="center"/>
      <protection hidden="1"/>
    </xf>
    <xf numFmtId="0" fontId="6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3" fillId="0" borderId="18" xfId="46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6" applyFont="1" applyBorder="1" applyAlignment="1" applyProtection="1">
      <alignment vertical="center"/>
      <protection hidden="1"/>
    </xf>
    <xf numFmtId="0" fontId="3" fillId="0" borderId="19" xfId="46" applyFont="1" applyFill="1" applyBorder="1" applyAlignment="1" applyProtection="1">
      <alignment horizontal="right" vertical="center" indent="1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0" xfId="44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46" applyFont="1" applyFill="1" applyBorder="1" applyAlignment="1" applyProtection="1">
      <alignment vertical="center"/>
      <protection hidden="1"/>
    </xf>
    <xf numFmtId="0" fontId="4" fillId="0" borderId="13" xfId="46" applyFont="1" applyFill="1" applyBorder="1" applyAlignment="1" applyProtection="1">
      <alignment vertical="top"/>
      <protection hidden="1"/>
    </xf>
    <xf numFmtId="0" fontId="4" fillId="0" borderId="14" xfId="46" applyFont="1" applyFill="1" applyBorder="1" applyAlignment="1" applyProtection="1">
      <alignment vertical="top"/>
      <protection hidden="1"/>
    </xf>
    <xf numFmtId="0" fontId="4" fillId="0" borderId="15" xfId="46" applyFont="1" applyFill="1" applyBorder="1" applyAlignment="1" applyProtection="1">
      <alignment vertical="top"/>
      <protection hidden="1"/>
    </xf>
    <xf numFmtId="0" fontId="4" fillId="0" borderId="19" xfId="46" applyFont="1" applyFill="1" applyBorder="1" applyAlignment="1" applyProtection="1">
      <alignment vertical="top"/>
      <protection hidden="1"/>
    </xf>
    <xf numFmtId="0" fontId="4" fillId="0" borderId="0" xfId="46" applyFont="1" applyFill="1" applyBorder="1" applyAlignment="1" applyProtection="1">
      <alignment vertical="top"/>
      <protection hidden="1"/>
    </xf>
    <xf numFmtId="0" fontId="4" fillId="0" borderId="18" xfId="46" applyFont="1" applyFill="1" applyBorder="1" applyAlignment="1" applyProtection="1">
      <alignment vertical="top"/>
      <protection hidden="1"/>
    </xf>
    <xf numFmtId="0" fontId="4" fillId="0" borderId="20" xfId="46" applyFont="1" applyFill="1" applyBorder="1" applyAlignment="1" applyProtection="1">
      <alignment vertical="top"/>
      <protection hidden="1"/>
    </xf>
    <xf numFmtId="0" fontId="4" fillId="0" borderId="16" xfId="46" applyFont="1" applyFill="1" applyBorder="1" applyAlignment="1" applyProtection="1">
      <alignment vertical="top"/>
      <protection hidden="1"/>
    </xf>
    <xf numFmtId="0" fontId="4" fillId="0" borderId="17" xfId="46" applyFont="1" applyFill="1" applyBorder="1" applyAlignment="1" applyProtection="1">
      <alignment vertical="top"/>
      <protection hidden="1"/>
    </xf>
    <xf numFmtId="0" fontId="3" fillId="0" borderId="10" xfId="46" applyFont="1" applyFill="1" applyBorder="1" applyAlignment="1" applyProtection="1">
      <alignment horizontal="left" vertical="center" indent="1"/>
      <protection hidden="1"/>
    </xf>
    <xf numFmtId="0" fontId="4" fillId="0" borderId="11" xfId="46" applyFont="1" applyFill="1" applyBorder="1" applyAlignment="1" applyProtection="1">
      <alignment horizontal="left" vertical="center" indent="2"/>
      <protection hidden="1"/>
    </xf>
    <xf numFmtId="0" fontId="4" fillId="0" borderId="12" xfId="46" applyFont="1" applyFill="1" applyBorder="1" applyAlignment="1" applyProtection="1">
      <alignment horizontal="left" vertical="center" indent="2"/>
      <protection hidden="1"/>
    </xf>
    <xf numFmtId="0" fontId="3" fillId="17" borderId="10" xfId="46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6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6" applyNumberFormat="1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 wrapText="1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46" applyFont="1" applyProtection="1">
      <protection hidden="1"/>
    </xf>
    <xf numFmtId="0" fontId="6" fillId="0" borderId="0" xfId="46" applyFont="1" applyFill="1" applyBorder="1" applyAlignment="1" applyProtection="1">
      <alignment horizontal="center" vertical="top"/>
      <protection hidden="1"/>
    </xf>
    <xf numFmtId="0" fontId="6" fillId="0" borderId="0" xfId="46" applyFont="1" applyFill="1" applyBorder="1" applyAlignment="1" applyProtection="1">
      <alignment vertical="top" wrapText="1"/>
      <protection hidden="1"/>
    </xf>
    <xf numFmtId="49" fontId="4" fillId="0" borderId="0" xfId="46" applyNumberFormat="1" applyFont="1" applyAlignment="1" applyProtection="1">
      <alignment horizontal="right" vertical="center"/>
      <protection hidden="1"/>
    </xf>
    <xf numFmtId="0" fontId="4" fillId="0" borderId="0" xfId="46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4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4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14" fontId="11" fillId="0" borderId="0" xfId="0" applyNumberFormat="1" applyFont="1" applyFill="1" applyBorder="1" applyAlignment="1" applyProtection="1">
      <alignment horizontal="right"/>
      <protection hidden="1"/>
    </xf>
    <xf numFmtId="14" fontId="11" fillId="0" borderId="0" xfId="0" applyNumberFormat="1" applyFont="1" applyFill="1" applyBorder="1" applyAlignment="1" applyProtection="1">
      <alignment horizontal="right" vertical="top"/>
      <protection hidden="1"/>
    </xf>
    <xf numFmtId="0" fontId="5" fillId="21" borderId="11" xfId="0" applyFont="1" applyFill="1" applyBorder="1" applyAlignment="1" applyProtection="1">
      <alignment horizontal="left" vertical="center" indent="1"/>
      <protection hidden="1"/>
    </xf>
    <xf numFmtId="0" fontId="5" fillId="21" borderId="12" xfId="0" applyFont="1" applyFill="1" applyBorder="1" applyAlignment="1" applyProtection="1">
      <alignment horizontal="left" vertical="center" indent="1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4" fontId="3" fillId="22" borderId="21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8" applyNumberFormat="1" applyFont="1" applyFill="1" applyBorder="1" applyAlignment="1" applyProtection="1">
      <alignment horizontal="left" vertical="center"/>
      <protection hidden="1"/>
    </xf>
    <xf numFmtId="2" fontId="5" fillId="0" borderId="0" xfId="38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2" fontId="37" fillId="0" borderId="0" xfId="38" applyNumberFormat="1" applyFont="1" applyFill="1" applyBorder="1" applyAlignment="1" applyProtection="1">
      <alignment wrapText="1"/>
      <protection hidden="1"/>
    </xf>
    <xf numFmtId="2" fontId="36" fillId="0" borderId="0" xfId="38" applyNumberFormat="1" applyFont="1" applyFill="1" applyBorder="1" applyAlignment="1" applyProtection="1">
      <alignment wrapText="1"/>
      <protection hidden="1"/>
    </xf>
    <xf numFmtId="2" fontId="36" fillId="20" borderId="10" xfId="38" applyNumberFormat="1" applyFont="1" applyFill="1" applyBorder="1" applyAlignment="1" applyProtection="1">
      <alignment wrapText="1"/>
      <protection hidden="1"/>
    </xf>
    <xf numFmtId="2" fontId="4" fillId="20" borderId="11" xfId="38" applyNumberFormat="1" applyFont="1" applyFill="1" applyBorder="1" applyAlignment="1" applyProtection="1">
      <alignment wrapText="1"/>
      <protection hidden="1"/>
    </xf>
    <xf numFmtId="2" fontId="4" fillId="0" borderId="0" xfId="38" applyNumberFormat="1" applyFont="1" applyFill="1" applyBorder="1" applyAlignment="1" applyProtection="1">
      <protection hidden="1"/>
    </xf>
    <xf numFmtId="2" fontId="38" fillId="0" borderId="0" xfId="38" applyNumberFormat="1" applyFont="1" applyFill="1" applyBorder="1" applyAlignment="1" applyProtection="1">
      <alignment vertical="center"/>
      <protection hidden="1"/>
    </xf>
    <xf numFmtId="2" fontId="44" fillId="0" borderId="0" xfId="38" applyNumberFormat="1" applyFont="1" applyFill="1" applyBorder="1" applyAlignment="1" applyProtection="1">
      <alignment vertical="center"/>
      <protection hidden="1"/>
    </xf>
    <xf numFmtId="0" fontId="5" fillId="20" borderId="11" xfId="44" applyFont="1" applyFill="1" applyBorder="1" applyAlignment="1" applyProtection="1">
      <alignment horizontal="left" vertical="center" indent="1"/>
      <protection hidden="1"/>
    </xf>
    <xf numFmtId="0" fontId="6" fillId="0" borderId="0" xfId="46" applyFont="1" applyFill="1" applyBorder="1" applyAlignment="1" applyProtection="1">
      <alignment vertical="center"/>
      <protection hidden="1"/>
    </xf>
    <xf numFmtId="4" fontId="5" fillId="20" borderId="12" xfId="44" applyNumberFormat="1" applyFont="1" applyFill="1" applyBorder="1" applyAlignment="1" applyProtection="1">
      <alignment horizontal="right" vertical="center" indent="1"/>
      <protection hidden="1"/>
    </xf>
    <xf numFmtId="14" fontId="3" fillId="22" borderId="21" xfId="0" applyNumberFormat="1" applyFont="1" applyFill="1" applyBorder="1" applyAlignment="1" applyProtection="1">
      <alignment horizontal="center" vertical="top"/>
      <protection locked="0"/>
    </xf>
    <xf numFmtId="14" fontId="5" fillId="0" borderId="0" xfId="38" applyNumberFormat="1" applyFont="1" applyFill="1" applyBorder="1" applyAlignment="1" applyProtection="1">
      <alignment vertical="top"/>
      <protection hidden="1"/>
    </xf>
    <xf numFmtId="14" fontId="36" fillId="0" borderId="0" xfId="38" applyNumberFormat="1" applyFont="1" applyFill="1" applyBorder="1" applyAlignment="1" applyProtection="1">
      <alignment wrapText="1"/>
      <protection hidden="1"/>
    </xf>
    <xf numFmtId="14" fontId="38" fillId="0" borderId="0" xfId="38" applyNumberFormat="1" applyFont="1" applyFill="1" applyBorder="1" applyAlignment="1" applyProtection="1">
      <alignment vertical="center"/>
      <protection hidden="1"/>
    </xf>
    <xf numFmtId="14" fontId="44" fillId="0" borderId="0" xfId="38" applyNumberFormat="1" applyFont="1" applyFill="1" applyBorder="1" applyAlignment="1" applyProtection="1">
      <alignment vertical="center"/>
      <protection hidden="1"/>
    </xf>
    <xf numFmtId="14" fontId="3" fillId="0" borderId="0" xfId="44" applyNumberFormat="1" applyFont="1" applyAlignment="1" applyProtection="1">
      <alignment vertical="center"/>
      <protection hidden="1"/>
    </xf>
    <xf numFmtId="14" fontId="3" fillId="0" borderId="0" xfId="44" applyNumberFormat="1" applyFont="1" applyFill="1" applyAlignment="1" applyProtection="1">
      <alignment vertical="center"/>
      <protection hidden="1"/>
    </xf>
    <xf numFmtId="1" fontId="5" fillId="0" borderId="24" xfId="0" applyNumberFormat="1" applyFont="1" applyFill="1" applyBorder="1" applyAlignment="1" applyProtection="1">
      <alignment horizontal="center" vertical="center"/>
      <protection hidden="1"/>
    </xf>
    <xf numFmtId="2" fontId="5" fillId="20" borderId="11" xfId="44" applyNumberFormat="1" applyFont="1" applyFill="1" applyBorder="1" applyAlignment="1" applyProtection="1">
      <alignment horizontal="left" vertical="center" indent="1"/>
      <protection hidden="1"/>
    </xf>
    <xf numFmtId="2" fontId="10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14" fontId="5" fillId="0" borderId="24" xfId="38" applyNumberFormat="1" applyFont="1" applyFill="1" applyBorder="1" applyAlignment="1" applyProtection="1">
      <alignment horizontal="center" vertical="center"/>
      <protection hidden="1"/>
    </xf>
    <xf numFmtId="0" fontId="3" fillId="23" borderId="23" xfId="44" applyNumberFormat="1" applyFont="1" applyFill="1" applyBorder="1" applyAlignment="1" applyProtection="1">
      <alignment vertical="center"/>
      <protection hidden="1"/>
    </xf>
    <xf numFmtId="0" fontId="5" fillId="23" borderId="23" xfId="0" applyNumberFormat="1" applyFont="1" applyFill="1" applyBorder="1" applyAlignment="1" applyProtection="1">
      <alignment horizontal="left" vertical="center"/>
      <protection hidden="1"/>
    </xf>
    <xf numFmtId="2" fontId="5" fillId="23" borderId="23" xfId="44" applyNumberFormat="1" applyFont="1" applyFill="1" applyBorder="1" applyAlignment="1" applyProtection="1">
      <alignment horizontal="left" vertical="center"/>
      <protection hidden="1"/>
    </xf>
    <xf numFmtId="49" fontId="3" fillId="22" borderId="21" xfId="38" applyNumberFormat="1" applyFont="1" applyFill="1" applyBorder="1" applyAlignment="1" applyProtection="1">
      <alignment horizontal="left" vertical="top" indent="1"/>
      <protection locked="0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" fontId="3" fillId="0" borderId="21" xfId="38" applyNumberFormat="1" applyFont="1" applyFill="1" applyBorder="1" applyAlignment="1" applyProtection="1">
      <alignment horizontal="center" vertical="top"/>
      <protection hidden="1"/>
    </xf>
    <xf numFmtId="49" fontId="3" fillId="19" borderId="21" xfId="38" applyNumberFormat="1" applyFont="1" applyFill="1" applyBorder="1" applyAlignment="1" applyProtection="1">
      <alignment horizontal="left" vertical="top" wrapText="1" indent="1"/>
      <protection locked="0"/>
    </xf>
    <xf numFmtId="0" fontId="42" fillId="0" borderId="0" xfId="44" applyFont="1" applyAlignment="1" applyProtection="1">
      <alignment vertical="center"/>
      <protection hidden="1"/>
    </xf>
    <xf numFmtId="0" fontId="15" fillId="0" borderId="0" xfId="44" applyFont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5" fillId="20" borderId="11" xfId="0" applyFont="1" applyFill="1" applyBorder="1" applyAlignment="1" applyProtection="1">
      <alignment vertical="center"/>
      <protection hidden="1"/>
    </xf>
    <xf numFmtId="0" fontId="3" fillId="0" borderId="19" xfId="46" applyFont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4" fontId="5" fillId="20" borderId="11" xfId="44" applyNumberFormat="1" applyFont="1" applyFill="1" applyBorder="1" applyAlignment="1" applyProtection="1">
      <alignment horizontal="right" vertical="center" indent="1"/>
      <protection hidden="1"/>
    </xf>
    <xf numFmtId="49" fontId="45" fillId="0" borderId="0" xfId="55" applyNumberFormat="1" applyFont="1" applyFill="1" applyBorder="1" applyAlignment="1" applyProtection="1">
      <alignment horizontal="left" vertical="top" wrapText="1"/>
      <protection hidden="1"/>
    </xf>
    <xf numFmtId="168" fontId="11" fillId="0" borderId="22" xfId="55" applyNumberFormat="1" applyFont="1" applyFill="1" applyBorder="1" applyAlignment="1" applyProtection="1">
      <alignment horizontal="right" vertical="center" indent="1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Alignment="1" applyProtection="1">
      <alignment vertical="top"/>
      <protection hidden="1"/>
    </xf>
    <xf numFmtId="0" fontId="3" fillId="0" borderId="19" xfId="56" applyFont="1" applyFill="1" applyBorder="1" applyAlignment="1" applyProtection="1">
      <alignment horizontal="left" vertical="top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3" fillId="0" borderId="18" xfId="56" applyFont="1" applyFill="1" applyBorder="1" applyAlignment="1" applyProtection="1">
      <alignment vertical="center"/>
      <protection hidden="1"/>
    </xf>
    <xf numFmtId="0" fontId="35" fillId="0" borderId="0" xfId="38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" fillId="0" borderId="19" xfId="56" applyFont="1" applyFill="1" applyBorder="1" applyAlignment="1" applyProtection="1">
      <alignment vertical="top"/>
      <protection hidden="1"/>
    </xf>
    <xf numFmtId="0" fontId="3" fillId="20" borderId="10" xfId="38" applyFont="1" applyFill="1" applyBorder="1" applyAlignment="1" applyProtection="1">
      <alignment vertical="center"/>
      <protection hidden="1"/>
    </xf>
    <xf numFmtId="0" fontId="5" fillId="20" borderId="11" xfId="38" applyFont="1" applyFill="1" applyBorder="1" applyAlignment="1" applyProtection="1">
      <alignment vertical="center"/>
      <protection hidden="1"/>
    </xf>
    <xf numFmtId="0" fontId="5" fillId="21" borderId="11" xfId="0" applyFont="1" applyFill="1" applyBorder="1" applyAlignment="1" applyProtection="1">
      <alignment vertical="center"/>
      <protection hidden="1"/>
    </xf>
    <xf numFmtId="0" fontId="3" fillId="21" borderId="1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168" fontId="3" fillId="0" borderId="0" xfId="0" applyNumberFormat="1" applyFont="1" applyBorder="1" applyProtection="1"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0" xfId="55" applyFont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19" xfId="55" applyFont="1" applyFill="1" applyBorder="1" applyAlignment="1" applyProtection="1">
      <alignment vertical="center"/>
      <protection hidden="1"/>
    </xf>
    <xf numFmtId="0" fontId="3" fillId="0" borderId="20" xfId="55" applyFont="1" applyFill="1" applyBorder="1" applyAlignment="1" applyProtection="1">
      <alignment vertical="center"/>
      <protection hidden="1"/>
    </xf>
    <xf numFmtId="0" fontId="5" fillId="20" borderId="11" xfId="55" applyFont="1" applyFill="1" applyBorder="1" applyAlignment="1" applyProtection="1">
      <alignment vertical="center"/>
      <protection hidden="1"/>
    </xf>
    <xf numFmtId="0" fontId="5" fillId="20" borderId="12" xfId="55" applyFont="1" applyFill="1" applyBorder="1" applyAlignment="1" applyProtection="1">
      <alignment vertical="center"/>
      <protection hidden="1"/>
    </xf>
    <xf numFmtId="0" fontId="3" fillId="26" borderId="10" xfId="55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" fillId="0" borderId="0" xfId="55"/>
    <xf numFmtId="166" fontId="5" fillId="0" borderId="0" xfId="55" applyNumberFormat="1" applyFont="1" applyFill="1" applyBorder="1" applyAlignment="1" applyProtection="1">
      <alignment horizontal="left" vertical="center"/>
      <protection hidden="1"/>
    </xf>
    <xf numFmtId="14" fontId="5" fillId="0" borderId="0" xfId="55" applyNumberFormat="1" applyFont="1" applyFill="1" applyBorder="1" applyAlignment="1" applyProtection="1">
      <alignment horizontal="left" vertical="center"/>
      <protection hidden="1"/>
    </xf>
    <xf numFmtId="49" fontId="5" fillId="0" borderId="0" xfId="55" applyNumberFormat="1" applyFont="1" applyFill="1" applyBorder="1" applyAlignment="1" applyProtection="1">
      <alignment horizontal="left" vertical="center"/>
      <protection hidden="1"/>
    </xf>
    <xf numFmtId="14" fontId="5" fillId="0" borderId="0" xfId="55" applyNumberFormat="1" applyFont="1" applyFill="1" applyBorder="1" applyAlignment="1" applyProtection="1">
      <alignment vertical="top" wrapText="1"/>
      <protection hidden="1"/>
    </xf>
    <xf numFmtId="2" fontId="3" fillId="0" borderId="0" xfId="55" applyNumberFormat="1" applyFont="1" applyFill="1" applyBorder="1" applyAlignment="1" applyProtection="1">
      <alignment horizontal="center" vertical="top"/>
      <protection hidden="1"/>
    </xf>
    <xf numFmtId="166" fontId="5" fillId="0" borderId="0" xfId="55" applyNumberFormat="1" applyFont="1" applyFill="1" applyBorder="1" applyAlignment="1" applyProtection="1">
      <alignment vertical="top" wrapText="1"/>
      <protection hidden="1"/>
    </xf>
    <xf numFmtId="49" fontId="5" fillId="20" borderId="10" xfId="55" applyNumberFormat="1" applyFont="1" applyFill="1" applyBorder="1" applyAlignment="1" applyProtection="1">
      <alignment horizontal="center" vertical="top"/>
      <protection hidden="1"/>
    </xf>
    <xf numFmtId="49" fontId="3" fillId="20" borderId="11" xfId="55" applyNumberFormat="1" applyFont="1" applyFill="1" applyBorder="1" applyAlignment="1" applyProtection="1">
      <alignment horizontal="center" vertical="top"/>
      <protection hidden="1"/>
    </xf>
    <xf numFmtId="4" fontId="5" fillId="20" borderId="12" xfId="55" applyNumberFormat="1" applyFont="1" applyFill="1" applyBorder="1" applyAlignment="1" applyProtection="1">
      <alignment horizontal="right" vertical="center" indent="1"/>
      <protection hidden="1"/>
    </xf>
    <xf numFmtId="2" fontId="44" fillId="0" borderId="0" xfId="55" applyNumberFormat="1" applyFont="1" applyFill="1" applyBorder="1" applyAlignment="1" applyProtection="1">
      <alignment vertical="center"/>
      <protection hidden="1"/>
    </xf>
    <xf numFmtId="49" fontId="8" fillId="0" borderId="0" xfId="55" applyNumberFormat="1" applyFont="1" applyFill="1" applyBorder="1" applyAlignment="1" applyProtection="1">
      <alignment horizontal="center" vertical="top"/>
      <protection hidden="1"/>
    </xf>
    <xf numFmtId="14" fontId="3" fillId="0" borderId="0" xfId="55" applyNumberFormat="1" applyFont="1" applyFill="1" applyBorder="1" applyAlignment="1" applyProtection="1">
      <alignment horizontal="center" vertical="top"/>
      <protection hidden="1"/>
    </xf>
    <xf numFmtId="0" fontId="11" fillId="0" borderId="35" xfId="55" applyNumberFormat="1" applyFont="1" applyFill="1" applyBorder="1" applyAlignment="1" applyProtection="1">
      <alignment horizontal="left" vertical="center" indent="1"/>
      <protection hidden="1"/>
    </xf>
    <xf numFmtId="168" fontId="11" fillId="0" borderId="35" xfId="55" applyNumberFormat="1" applyFont="1" applyFill="1" applyBorder="1" applyAlignment="1" applyProtection="1">
      <alignment horizontal="right" vertical="center" indent="1"/>
      <protection hidden="1"/>
    </xf>
    <xf numFmtId="0" fontId="11" fillId="0" borderId="22" xfId="55" applyNumberFormat="1" applyFont="1" applyFill="1" applyBorder="1" applyAlignment="1" applyProtection="1">
      <alignment horizontal="left" vertical="center" indent="1"/>
      <protection hidden="1"/>
    </xf>
    <xf numFmtId="166" fontId="5" fillId="0" borderId="0" xfId="55" applyNumberFormat="1" applyFont="1" applyFill="1" applyBorder="1" applyAlignment="1" applyProtection="1">
      <alignment horizontal="right" vertical="top" indent="1"/>
      <protection hidden="1"/>
    </xf>
    <xf numFmtId="2" fontId="11" fillId="0" borderId="0" xfId="55" applyNumberFormat="1" applyFont="1" applyFill="1" applyBorder="1" applyAlignment="1" applyProtection="1">
      <alignment vertical="center"/>
      <protection hidden="1"/>
    </xf>
    <xf numFmtId="49" fontId="3" fillId="22" borderId="21" xfId="55" applyNumberFormat="1" applyFont="1" applyFill="1" applyBorder="1" applyAlignment="1" applyProtection="1">
      <alignment horizontal="left" vertical="top" indent="1"/>
      <protection locked="0"/>
    </xf>
    <xf numFmtId="14" fontId="3" fillId="22" borderId="21" xfId="55" applyNumberFormat="1" applyFont="1" applyFill="1" applyBorder="1" applyAlignment="1" applyProtection="1">
      <alignment horizontal="center" vertical="top"/>
      <protection locked="0"/>
    </xf>
    <xf numFmtId="49" fontId="3" fillId="22" borderId="21" xfId="55" applyNumberFormat="1" applyFont="1" applyFill="1" applyBorder="1" applyAlignment="1" applyProtection="1">
      <alignment horizontal="left" vertical="top" wrapText="1" indent="1"/>
      <protection locked="0"/>
    </xf>
    <xf numFmtId="169" fontId="3" fillId="22" borderId="21" xfId="55" applyNumberFormat="1" applyFont="1" applyFill="1" applyBorder="1" applyAlignment="1" applyProtection="1">
      <alignment horizontal="right" vertical="top" indent="1"/>
      <protection locked="0"/>
    </xf>
    <xf numFmtId="0" fontId="15" fillId="0" borderId="0" xfId="55" applyFont="1"/>
    <xf numFmtId="0" fontId="3" fillId="0" borderId="0" xfId="55" applyFont="1"/>
    <xf numFmtId="49" fontId="3" fillId="22" borderId="23" xfId="55" applyNumberFormat="1" applyFont="1" applyFill="1" applyBorder="1" applyAlignment="1" applyProtection="1">
      <alignment horizontal="left" vertical="top" indent="1"/>
      <protection locked="0"/>
    </xf>
    <xf numFmtId="49" fontId="3" fillId="22" borderId="23" xfId="55" applyNumberFormat="1" applyFont="1" applyFill="1" applyBorder="1" applyAlignment="1" applyProtection="1">
      <alignment horizontal="left" vertical="top" wrapText="1" indent="1"/>
      <protection locked="0"/>
    </xf>
    <xf numFmtId="0" fontId="42" fillId="0" borderId="0" xfId="55" applyFont="1"/>
    <xf numFmtId="49" fontId="5" fillId="20" borderId="11" xfId="55" applyNumberFormat="1" applyFont="1" applyFill="1" applyBorder="1" applyAlignment="1" applyProtection="1">
      <alignment horizontal="center" vertical="top"/>
      <protection hidden="1"/>
    </xf>
    <xf numFmtId="0" fontId="3" fillId="0" borderId="0" xfId="55" applyFont="1" applyFill="1" applyAlignment="1" applyProtection="1">
      <alignment vertical="top"/>
      <protection hidden="1"/>
    </xf>
    <xf numFmtId="0" fontId="3" fillId="0" borderId="18" xfId="55" applyFont="1" applyFill="1" applyBorder="1" applyAlignment="1" applyProtection="1">
      <alignment vertical="top"/>
      <protection hidden="1"/>
    </xf>
    <xf numFmtId="49" fontId="3" fillId="0" borderId="19" xfId="55" applyNumberFormat="1" applyFont="1" applyFill="1" applyBorder="1" applyAlignment="1" applyProtection="1">
      <alignment horizontal="right" vertical="top"/>
      <protection hidden="1"/>
    </xf>
    <xf numFmtId="0" fontId="3" fillId="0" borderId="0" xfId="55" applyFont="1" applyFill="1" applyBorder="1" applyAlignment="1" applyProtection="1">
      <alignment vertical="top" wrapText="1"/>
      <protection hidden="1"/>
    </xf>
    <xf numFmtId="0" fontId="3" fillId="0" borderId="19" xfId="55" applyFont="1" applyFill="1" applyBorder="1" applyAlignment="1" applyProtection="1">
      <alignment horizontal="left" vertical="top"/>
      <protection hidden="1"/>
    </xf>
    <xf numFmtId="0" fontId="3" fillId="24" borderId="10" xfId="46" applyFont="1" applyFill="1" applyBorder="1" applyAlignment="1" applyProtection="1">
      <alignment horizontal="left" vertical="center"/>
      <protection hidden="1"/>
    </xf>
    <xf numFmtId="0" fontId="3" fillId="24" borderId="11" xfId="46" applyFont="1" applyFill="1" applyBorder="1" applyAlignment="1" applyProtection="1">
      <alignment horizontal="left" vertical="center"/>
      <protection hidden="1"/>
    </xf>
    <xf numFmtId="0" fontId="3" fillId="24" borderId="12" xfId="46" applyFont="1" applyFill="1" applyBorder="1" applyAlignment="1" applyProtection="1">
      <alignment horizontal="left" vertical="center"/>
      <protection hidden="1"/>
    </xf>
    <xf numFmtId="0" fontId="3" fillId="0" borderId="18" xfId="55" applyFont="1" applyFill="1" applyBorder="1" applyAlignment="1" applyProtection="1">
      <alignment vertical="top" wrapText="1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35" fillId="0" borderId="0" xfId="55" applyFont="1" applyFill="1" applyBorder="1" applyAlignment="1" applyProtection="1">
      <alignment horizontal="right" vertical="center"/>
      <protection hidden="1"/>
    </xf>
    <xf numFmtId="0" fontId="3" fillId="0" borderId="19" xfId="55" applyFont="1" applyFill="1" applyBorder="1" applyAlignment="1" applyProtection="1">
      <alignment vertical="top"/>
      <protection hidden="1"/>
    </xf>
    <xf numFmtId="0" fontId="11" fillId="0" borderId="0" xfId="55" applyNumberFormat="1" applyFont="1" applyFill="1" applyBorder="1" applyAlignment="1" applyProtection="1">
      <alignment horizontal="left" vertical="center" indent="1"/>
      <protection hidden="1"/>
    </xf>
    <xf numFmtId="168" fontId="11" fillId="0" borderId="0" xfId="55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14" fontId="11" fillId="0" borderId="0" xfId="38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8" xfId="57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0" xfId="46" applyFont="1" applyBorder="1" applyProtection="1">
      <protection hidden="1"/>
    </xf>
    <xf numFmtId="0" fontId="5" fillId="0" borderId="0" xfId="55" applyFont="1" applyFill="1" applyBorder="1" applyAlignment="1" applyProtection="1">
      <alignment vertical="center"/>
      <protection hidden="1"/>
    </xf>
    <xf numFmtId="4" fontId="3" fillId="0" borderId="0" xfId="55" applyNumberFormat="1" applyFont="1" applyFill="1" applyBorder="1" applyAlignment="1" applyProtection="1">
      <alignment horizontal="right" vertical="center"/>
      <protection hidden="1"/>
    </xf>
    <xf numFmtId="1" fontId="3" fillId="0" borderId="0" xfId="55" applyNumberFormat="1" applyFont="1" applyFill="1" applyBorder="1" applyAlignment="1" applyProtection="1">
      <alignment vertical="center"/>
      <protection hidden="1"/>
    </xf>
    <xf numFmtId="0" fontId="5" fillId="20" borderId="11" xfId="55" applyFont="1" applyFill="1" applyBorder="1" applyAlignment="1" applyProtection="1">
      <alignment horizontal="left" vertical="center" indent="1"/>
      <protection hidden="1"/>
    </xf>
    <xf numFmtId="0" fontId="5" fillId="20" borderId="12" xfId="55" applyFont="1" applyFill="1" applyBorder="1" applyAlignment="1" applyProtection="1">
      <alignment horizontal="left" vertical="center" indent="1"/>
      <protection hidden="1"/>
    </xf>
    <xf numFmtId="0" fontId="3" fillId="27" borderId="14" xfId="55" applyFont="1" applyFill="1" applyBorder="1" applyAlignment="1" applyProtection="1">
      <alignment vertical="center"/>
      <protection hidden="1"/>
    </xf>
    <xf numFmtId="0" fontId="3" fillId="27" borderId="15" xfId="55" applyFont="1" applyFill="1" applyBorder="1" applyAlignment="1" applyProtection="1">
      <alignment vertical="center"/>
      <protection hidden="1"/>
    </xf>
    <xf numFmtId="0" fontId="3" fillId="27" borderId="0" xfId="55" applyFont="1" applyFill="1" applyBorder="1" applyAlignment="1" applyProtection="1">
      <alignment vertical="top"/>
      <protection hidden="1"/>
    </xf>
    <xf numFmtId="0" fontId="3" fillId="27" borderId="18" xfId="55" applyFont="1" applyFill="1" applyBorder="1" applyAlignment="1" applyProtection="1">
      <alignment vertical="center"/>
      <protection hidden="1"/>
    </xf>
    <xf numFmtId="0" fontId="3" fillId="27" borderId="19" xfId="55" applyFont="1" applyFill="1" applyBorder="1" applyAlignment="1" applyProtection="1">
      <alignment vertical="center"/>
      <protection hidden="1"/>
    </xf>
    <xf numFmtId="0" fontId="3" fillId="27" borderId="0" xfId="55" applyFont="1" applyFill="1" applyBorder="1" applyAlignment="1" applyProtection="1">
      <alignment vertical="center"/>
      <protection hidden="1"/>
    </xf>
    <xf numFmtId="0" fontId="3" fillId="0" borderId="13" xfId="55" applyFont="1" applyFill="1" applyBorder="1" applyAlignment="1" applyProtection="1">
      <alignment vertical="center"/>
      <protection hidden="1"/>
    </xf>
    <xf numFmtId="0" fontId="3" fillId="0" borderId="14" xfId="55" applyFont="1" applyFill="1" applyBorder="1" applyAlignment="1" applyProtection="1">
      <alignment vertical="center"/>
      <protection hidden="1"/>
    </xf>
    <xf numFmtId="0" fontId="3" fillId="0" borderId="15" xfId="55" applyFont="1" applyFill="1" applyBorder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vertical="center"/>
      <protection hidden="1"/>
    </xf>
    <xf numFmtId="0" fontId="3" fillId="0" borderId="18" xfId="55" applyFont="1" applyFill="1" applyBorder="1" applyAlignment="1" applyProtection="1">
      <alignment vertical="center"/>
      <protection hidden="1"/>
    </xf>
    <xf numFmtId="0" fontId="10" fillId="0" borderId="37" xfId="55" applyFont="1" applyFill="1" applyBorder="1" applyAlignment="1" applyProtection="1">
      <alignment vertical="center"/>
      <protection hidden="1"/>
    </xf>
    <xf numFmtId="0" fontId="5" fillId="0" borderId="37" xfId="55" applyFont="1" applyFill="1" applyBorder="1" applyAlignment="1" applyProtection="1">
      <alignment vertical="center"/>
      <protection hidden="1"/>
    </xf>
    <xf numFmtId="0" fontId="3" fillId="0" borderId="37" xfId="55" applyFont="1" applyFill="1" applyBorder="1" applyAlignment="1" applyProtection="1">
      <alignment vertical="center"/>
      <protection hidden="1"/>
    </xf>
    <xf numFmtId="0" fontId="3" fillId="0" borderId="38" xfId="55" applyFont="1" applyFill="1" applyBorder="1" applyAlignment="1" applyProtection="1">
      <alignment vertical="center"/>
      <protection hidden="1"/>
    </xf>
    <xf numFmtId="0" fontId="35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40" xfId="55" applyFont="1" applyFill="1" applyBorder="1" applyAlignment="1" applyProtection="1">
      <alignment vertical="center"/>
      <protection hidden="1"/>
    </xf>
    <xf numFmtId="0" fontId="35" fillId="0" borderId="40" xfId="55" applyFont="1" applyFill="1" applyBorder="1" applyAlignment="1" applyProtection="1">
      <alignment horizontal="center" vertical="center"/>
      <protection hidden="1"/>
    </xf>
    <xf numFmtId="0" fontId="3" fillId="0" borderId="40" xfId="55" applyFont="1" applyFill="1" applyBorder="1" applyAlignment="1" applyProtection="1">
      <alignment horizontal="left" vertical="center"/>
      <protection hidden="1"/>
    </xf>
    <xf numFmtId="0" fontId="3" fillId="0" borderId="41" xfId="55" applyFont="1" applyFill="1" applyBorder="1" applyAlignment="1" applyProtection="1">
      <alignment vertical="center"/>
      <protection hidden="1"/>
    </xf>
    <xf numFmtId="0" fontId="3" fillId="0" borderId="37" xfId="55" applyFont="1" applyFill="1" applyBorder="1" applyAlignment="1" applyProtection="1">
      <alignment horizontal="left" vertical="center"/>
      <protection hidden="1"/>
    </xf>
    <xf numFmtId="0" fontId="3" fillId="0" borderId="37" xfId="55" applyFont="1" applyFill="1" applyBorder="1" applyAlignment="1" applyProtection="1">
      <alignment horizontal="center" vertical="center"/>
      <protection hidden="1"/>
    </xf>
    <xf numFmtId="0" fontId="3" fillId="0" borderId="20" xfId="55" applyFont="1" applyFill="1" applyBorder="1" applyAlignment="1" applyProtection="1">
      <alignment horizontal="left" vertical="center" indent="1"/>
      <protection hidden="1"/>
    </xf>
    <xf numFmtId="0" fontId="3" fillId="0" borderId="16" xfId="55" applyFont="1" applyFill="1" applyBorder="1" applyAlignment="1" applyProtection="1">
      <alignment vertical="center"/>
      <protection hidden="1"/>
    </xf>
    <xf numFmtId="0" fontId="35" fillId="0" borderId="16" xfId="55" applyFont="1" applyFill="1" applyBorder="1" applyAlignment="1" applyProtection="1">
      <alignment horizontal="left" vertical="center"/>
      <protection hidden="1"/>
    </xf>
    <xf numFmtId="0" fontId="3" fillId="0" borderId="16" xfId="55" applyFont="1" applyFill="1" applyBorder="1" applyAlignment="1" applyProtection="1">
      <alignment horizontal="left" vertical="center"/>
      <protection hidden="1"/>
    </xf>
    <xf numFmtId="0" fontId="3" fillId="0" borderId="17" xfId="55" applyFont="1" applyFill="1" applyBorder="1" applyAlignment="1" applyProtection="1">
      <alignment vertical="center"/>
      <protection hidden="1"/>
    </xf>
    <xf numFmtId="0" fontId="3" fillId="27" borderId="13" xfId="55" applyFont="1" applyFill="1" applyBorder="1" applyAlignment="1" applyProtection="1">
      <alignment horizontal="left" vertical="center" indent="1"/>
      <protection hidden="1"/>
    </xf>
    <xf numFmtId="0" fontId="35" fillId="27" borderId="14" xfId="55" applyFont="1" applyFill="1" applyBorder="1" applyAlignment="1" applyProtection="1">
      <alignment horizontal="left" vertical="center"/>
      <protection hidden="1"/>
    </xf>
    <xf numFmtId="0" fontId="3" fillId="27" borderId="14" xfId="55" applyFont="1" applyFill="1" applyBorder="1" applyAlignment="1" applyProtection="1">
      <alignment horizontal="left" vertical="center"/>
      <protection hidden="1"/>
    </xf>
    <xf numFmtId="0" fontId="35" fillId="27" borderId="0" xfId="55" applyFont="1" applyFill="1" applyBorder="1" applyAlignment="1" applyProtection="1">
      <alignment horizontal="left" vertical="center"/>
      <protection hidden="1"/>
    </xf>
    <xf numFmtId="0" fontId="3" fillId="27" borderId="0" xfId="55" applyFont="1" applyFill="1" applyBorder="1" applyAlignment="1" applyProtection="1">
      <alignment horizontal="left" vertical="center"/>
      <protection hidden="1"/>
    </xf>
    <xf numFmtId="0" fontId="3" fillId="27" borderId="20" xfId="55" applyFont="1" applyFill="1" applyBorder="1" applyAlignment="1" applyProtection="1">
      <alignment horizontal="left" vertical="center" indent="1"/>
      <protection hidden="1"/>
    </xf>
    <xf numFmtId="0" fontId="3" fillId="27" borderId="16" xfId="55" applyFont="1" applyFill="1" applyBorder="1" applyAlignment="1" applyProtection="1">
      <alignment vertical="center"/>
      <protection hidden="1"/>
    </xf>
    <xf numFmtId="0" fontId="35" fillId="27" borderId="16" xfId="55" applyFont="1" applyFill="1" applyBorder="1" applyAlignment="1" applyProtection="1">
      <alignment horizontal="left" vertical="center"/>
      <protection hidden="1"/>
    </xf>
    <xf numFmtId="0" fontId="3" fillId="27" borderId="16" xfId="55" applyFont="1" applyFill="1" applyBorder="1" applyAlignment="1" applyProtection="1">
      <alignment horizontal="left" vertical="center"/>
      <protection hidden="1"/>
    </xf>
    <xf numFmtId="0" fontId="3" fillId="27" borderId="17" xfId="55" applyFont="1" applyFill="1" applyBorder="1" applyAlignment="1" applyProtection="1">
      <alignment vertical="center"/>
      <protection hidden="1"/>
    </xf>
    <xf numFmtId="0" fontId="11" fillId="0" borderId="0" xfId="55" applyFont="1" applyFill="1" applyBorder="1" applyAlignment="1" applyProtection="1">
      <alignment vertical="center"/>
      <protection hidden="1"/>
    </xf>
    <xf numFmtId="0" fontId="3" fillId="0" borderId="39" xfId="55" applyFont="1" applyFill="1" applyBorder="1" applyAlignment="1" applyProtection="1">
      <alignment vertical="center"/>
      <protection hidden="1"/>
    </xf>
    <xf numFmtId="0" fontId="3" fillId="0" borderId="36" xfId="55" applyFont="1" applyFill="1" applyBorder="1" applyAlignment="1" applyProtection="1">
      <alignment vertical="center"/>
      <protection hidden="1"/>
    </xf>
    <xf numFmtId="0" fontId="3" fillId="27" borderId="20" xfId="55" applyFont="1" applyFill="1" applyBorder="1" applyAlignment="1" applyProtection="1">
      <alignment vertical="center"/>
      <protection hidden="1"/>
    </xf>
    <xf numFmtId="1" fontId="3" fillId="27" borderId="0" xfId="55" applyNumberFormat="1" applyFont="1" applyFill="1" applyBorder="1" applyAlignment="1" applyProtection="1">
      <alignment vertical="center"/>
      <protection hidden="1"/>
    </xf>
    <xf numFmtId="0" fontId="3" fillId="20" borderId="10" xfId="55" applyFont="1" applyFill="1" applyBorder="1" applyAlignment="1" applyProtection="1">
      <alignment vertical="center"/>
      <protection hidden="1"/>
    </xf>
    <xf numFmtId="0" fontId="10" fillId="0" borderId="40" xfId="55" applyFont="1" applyFill="1" applyBorder="1" applyAlignment="1" applyProtection="1">
      <alignment vertical="center"/>
      <protection hidden="1"/>
    </xf>
    <xf numFmtId="0" fontId="5" fillId="0" borderId="40" xfId="55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2" fontId="5" fillId="23" borderId="23" xfId="58" applyNumberFormat="1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0" fontId="5" fillId="20" borderId="11" xfId="58" applyFont="1" applyFill="1" applyBorder="1" applyAlignment="1" applyProtection="1">
      <alignment horizontal="left" vertical="center" indent="1"/>
      <protection hidden="1"/>
    </xf>
    <xf numFmtId="4" fontId="5" fillId="20" borderId="12" xfId="58" applyNumberFormat="1" applyFont="1" applyFill="1" applyBorder="1" applyAlignment="1" applyProtection="1">
      <alignment horizontal="right" vertical="center" indent="1"/>
      <protection hidden="1"/>
    </xf>
    <xf numFmtId="0" fontId="3" fillId="23" borderId="23" xfId="0" applyNumberFormat="1" applyFont="1" applyFill="1" applyBorder="1" applyAlignment="1" applyProtection="1">
      <alignment vertical="center"/>
      <protection hidden="1"/>
    </xf>
    <xf numFmtId="0" fontId="3" fillId="23" borderId="23" xfId="58" applyNumberFormat="1" applyFont="1" applyFill="1" applyBorder="1" applyAlignment="1" applyProtection="1">
      <alignment vertical="center"/>
      <protection hidden="1"/>
    </xf>
    <xf numFmtId="0" fontId="3" fillId="23" borderId="23" xfId="58" applyNumberFormat="1" applyFont="1" applyFill="1" applyBorder="1" applyAlignment="1" applyProtection="1">
      <alignment horizontal="right" vertical="center" indent="1"/>
      <protection hidden="1"/>
    </xf>
    <xf numFmtId="14" fontId="5" fillId="0" borderId="0" xfId="55" applyNumberFormat="1" applyFont="1" applyFill="1" applyBorder="1" applyAlignment="1" applyProtection="1">
      <alignment vertical="top"/>
      <protection hidden="1"/>
    </xf>
    <xf numFmtId="14" fontId="3" fillId="0" borderId="0" xfId="58" applyNumberFormat="1" applyFont="1" applyAlignment="1" applyProtection="1">
      <alignment vertical="center"/>
      <protection hidden="1"/>
    </xf>
    <xf numFmtId="2" fontId="37" fillId="0" borderId="0" xfId="55" applyNumberFormat="1" applyFont="1" applyFill="1" applyBorder="1" applyAlignment="1" applyProtection="1">
      <alignment wrapText="1"/>
      <protection hidden="1"/>
    </xf>
    <xf numFmtId="2" fontId="5" fillId="0" borderId="0" xfId="55" applyNumberFormat="1" applyFont="1" applyFill="1" applyBorder="1" applyAlignment="1" applyProtection="1">
      <alignment vertical="center"/>
      <protection hidden="1"/>
    </xf>
    <xf numFmtId="2" fontId="5" fillId="0" borderId="0" xfId="55" applyNumberFormat="1" applyFont="1" applyFill="1" applyBorder="1" applyAlignment="1" applyProtection="1">
      <alignment horizontal="left" vertical="center"/>
      <protection hidden="1"/>
    </xf>
    <xf numFmtId="2" fontId="36" fillId="0" borderId="0" xfId="55" applyNumberFormat="1" applyFont="1" applyFill="1" applyBorder="1" applyAlignment="1" applyProtection="1">
      <alignment wrapText="1"/>
      <protection hidden="1"/>
    </xf>
    <xf numFmtId="14" fontId="36" fillId="0" borderId="0" xfId="55" applyNumberFormat="1" applyFont="1" applyFill="1" applyBorder="1" applyAlignment="1" applyProtection="1">
      <alignment wrapText="1"/>
      <protection hidden="1"/>
    </xf>
    <xf numFmtId="2" fontId="36" fillId="20" borderId="10" xfId="55" applyNumberFormat="1" applyFont="1" applyFill="1" applyBorder="1" applyAlignment="1" applyProtection="1">
      <alignment wrapText="1"/>
      <protection hidden="1"/>
    </xf>
    <xf numFmtId="2" fontId="4" fillId="20" borderId="11" xfId="55" applyNumberFormat="1" applyFont="1" applyFill="1" applyBorder="1" applyAlignment="1" applyProtection="1">
      <alignment wrapText="1"/>
      <protection hidden="1"/>
    </xf>
    <xf numFmtId="14" fontId="36" fillId="20" borderId="11" xfId="55" applyNumberFormat="1" applyFont="1" applyFill="1" applyBorder="1" applyAlignment="1" applyProtection="1">
      <alignment wrapText="1"/>
      <protection hidden="1"/>
    </xf>
    <xf numFmtId="4" fontId="5" fillId="20" borderId="11" xfId="58" applyNumberFormat="1" applyFont="1" applyFill="1" applyBorder="1" applyAlignment="1" applyProtection="1">
      <alignment horizontal="right" vertical="center" indent="1"/>
      <protection hidden="1"/>
    </xf>
    <xf numFmtId="2" fontId="4" fillId="0" borderId="0" xfId="55" applyNumberFormat="1" applyFont="1" applyFill="1" applyBorder="1" applyAlignment="1" applyProtection="1">
      <protection hidden="1"/>
    </xf>
    <xf numFmtId="14" fontId="4" fillId="0" borderId="0" xfId="55" applyNumberFormat="1" applyFont="1" applyFill="1" applyBorder="1" applyAlignment="1" applyProtection="1">
      <protection hidden="1"/>
    </xf>
    <xf numFmtId="2" fontId="38" fillId="0" borderId="0" xfId="55" applyNumberFormat="1" applyFont="1" applyFill="1" applyBorder="1" applyAlignment="1" applyProtection="1">
      <alignment vertical="center"/>
      <protection hidden="1"/>
    </xf>
    <xf numFmtId="14" fontId="38" fillId="0" borderId="0" xfId="55" applyNumberFormat="1" applyFont="1" applyFill="1" applyBorder="1" applyAlignment="1" applyProtection="1">
      <alignment vertical="center"/>
      <protection hidden="1"/>
    </xf>
    <xf numFmtId="14" fontId="44" fillId="0" borderId="0" xfId="55" applyNumberFormat="1" applyFont="1" applyFill="1" applyBorder="1" applyAlignment="1" applyProtection="1">
      <alignment vertical="center"/>
      <protection hidden="1"/>
    </xf>
    <xf numFmtId="49" fontId="3" fillId="19" borderId="21" xfId="55" applyNumberFormat="1" applyFont="1" applyFill="1" applyBorder="1" applyAlignment="1" applyProtection="1">
      <alignment horizontal="left" vertical="top" wrapText="1" indent="1"/>
      <protection locked="0"/>
    </xf>
    <xf numFmtId="168" fontId="3" fillId="0" borderId="21" xfId="55" applyNumberFormat="1" applyFont="1" applyFill="1" applyBorder="1" applyAlignment="1" applyProtection="1">
      <alignment horizontal="right" vertical="top" indent="1"/>
      <protection hidden="1"/>
    </xf>
    <xf numFmtId="0" fontId="15" fillId="0" borderId="0" xfId="58" applyFont="1" applyAlignment="1" applyProtection="1">
      <alignment vertical="center"/>
      <protection hidden="1"/>
    </xf>
    <xf numFmtId="0" fontId="42" fillId="0" borderId="0" xfId="58" applyFont="1" applyAlignment="1" applyProtection="1">
      <alignment vertical="center"/>
      <protection hidden="1"/>
    </xf>
    <xf numFmtId="0" fontId="3" fillId="23" borderId="43" xfId="44" applyNumberFormat="1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168" fontId="3" fillId="28" borderId="27" xfId="55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0" applyNumberFormat="1" applyFont="1" applyBorder="1"/>
    <xf numFmtId="168" fontId="5" fillId="0" borderId="27" xfId="55" applyNumberFormat="1" applyFont="1" applyFill="1" applyBorder="1" applyAlignment="1" applyProtection="1">
      <alignment horizontal="right" vertical="center" indent="1"/>
      <protection hidden="1"/>
    </xf>
    <xf numFmtId="4" fontId="3" fillId="18" borderId="28" xfId="55" applyNumberFormat="1" applyFont="1" applyFill="1" applyBorder="1" applyAlignment="1" applyProtection="1">
      <alignment horizontal="right" vertical="center" indent="1"/>
      <protection locked="0"/>
    </xf>
    <xf numFmtId="168" fontId="3" fillId="28" borderId="28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28" xfId="55" applyNumberFormat="1" applyFont="1" applyFill="1" applyBorder="1" applyAlignment="1" applyProtection="1">
      <alignment horizontal="right" vertical="center" indent="1"/>
      <protection hidden="1"/>
    </xf>
    <xf numFmtId="4" fontId="3" fillId="18" borderId="44" xfId="55" applyNumberFormat="1" applyFont="1" applyFill="1" applyBorder="1" applyAlignment="1" applyProtection="1">
      <alignment horizontal="right" vertical="center" indent="1"/>
      <protection locked="0"/>
    </xf>
    <xf numFmtId="168" fontId="3" fillId="28" borderId="44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44" xfId="55" applyNumberFormat="1" applyFont="1" applyFill="1" applyBorder="1" applyAlignment="1" applyProtection="1">
      <alignment horizontal="right" vertical="center" indent="1"/>
      <protection hidden="1"/>
    </xf>
    <xf numFmtId="168" fontId="5" fillId="17" borderId="24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24" xfId="55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0" applyNumberFormat="1" applyFont="1" applyFill="1" applyBorder="1" applyProtection="1">
      <protection hidden="1"/>
    </xf>
    <xf numFmtId="0" fontId="3" fillId="0" borderId="16" xfId="0" applyFont="1" applyBorder="1"/>
    <xf numFmtId="168" fontId="3" fillId="0" borderId="16" xfId="0" applyNumberFormat="1" applyFont="1" applyBorder="1"/>
    <xf numFmtId="168" fontId="3" fillId="0" borderId="16" xfId="0" applyNumberFormat="1" applyFont="1" applyFill="1" applyBorder="1" applyProtection="1">
      <protection hidden="1"/>
    </xf>
    <xf numFmtId="0" fontId="3" fillId="0" borderId="17" xfId="0" applyFont="1" applyBorder="1"/>
    <xf numFmtId="49" fontId="10" fillId="0" borderId="0" xfId="55" applyNumberFormat="1" applyFont="1" applyFill="1" applyAlignment="1" applyProtection="1">
      <alignment vertical="center"/>
      <protection hidden="1"/>
    </xf>
    <xf numFmtId="0" fontId="3" fillId="0" borderId="15" xfId="0" applyFont="1" applyBorder="1"/>
    <xf numFmtId="0" fontId="10" fillId="0" borderId="26" xfId="55" applyFont="1" applyFill="1" applyBorder="1" applyAlignment="1" applyProtection="1">
      <alignment vertical="center"/>
      <protection hidden="1"/>
    </xf>
    <xf numFmtId="0" fontId="10" fillId="0" borderId="18" xfId="55" applyFont="1" applyFill="1" applyBorder="1" applyAlignment="1" applyProtection="1">
      <alignment vertical="center"/>
      <protection hidden="1"/>
    </xf>
    <xf numFmtId="4" fontId="3" fillId="18" borderId="27" xfId="55" applyNumberFormat="1" applyFont="1" applyFill="1" applyBorder="1" applyAlignment="1" applyProtection="1">
      <alignment horizontal="right" vertical="center" indent="1"/>
      <protection locked="0"/>
    </xf>
    <xf numFmtId="168" fontId="5" fillId="0" borderId="29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0" xfId="0" applyNumberFormat="1" applyFont="1" applyFill="1" applyBorder="1" applyAlignment="1" applyProtection="1">
      <alignment horizontal="left" vertical="center"/>
      <protection hidden="1"/>
    </xf>
    <xf numFmtId="168" fontId="5" fillId="28" borderId="24" xfId="55" applyNumberFormat="1" applyFont="1" applyFill="1" applyBorder="1" applyAlignment="1" applyProtection="1">
      <alignment horizontal="right" vertical="center" indent="1"/>
      <protection hidden="1"/>
    </xf>
    <xf numFmtId="0" fontId="5" fillId="0" borderId="16" xfId="55" applyFont="1" applyFill="1" applyBorder="1" applyAlignment="1" applyProtection="1">
      <alignment horizontal="right" vertical="center"/>
      <protection hidden="1"/>
    </xf>
    <xf numFmtId="49" fontId="3" fillId="0" borderId="0" xfId="55" applyNumberFormat="1" applyFont="1" applyFill="1" applyAlignment="1" applyProtection="1">
      <alignment horizontal="left" vertical="center"/>
      <protection hidden="1"/>
    </xf>
    <xf numFmtId="0" fontId="5" fillId="0" borderId="0" xfId="55" applyFont="1" applyFill="1" applyBorder="1" applyAlignment="1" applyProtection="1">
      <alignment horizontal="right" vertical="center"/>
      <protection hidden="1"/>
    </xf>
    <xf numFmtId="0" fontId="5" fillId="0" borderId="14" xfId="55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" fontId="3" fillId="0" borderId="24" xfId="0" applyNumberFormat="1" applyFont="1" applyBorder="1" applyAlignment="1">
      <alignment horizontal="right" vertical="center" indent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166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Alignment="1" applyProtection="1">
      <alignment vertical="center"/>
      <protection hidden="1"/>
    </xf>
    <xf numFmtId="168" fontId="5" fillId="0" borderId="24" xfId="0" applyNumberFormat="1" applyFont="1" applyFill="1" applyBorder="1" applyAlignment="1" applyProtection="1">
      <alignment horizontal="right" vertical="center" indent="1"/>
      <protection hidden="1"/>
    </xf>
    <xf numFmtId="49" fontId="5" fillId="0" borderId="0" xfId="55" applyNumberFormat="1" applyFont="1" applyFill="1" applyBorder="1" applyAlignment="1" applyProtection="1">
      <alignment vertical="center"/>
      <protection hidden="1"/>
    </xf>
    <xf numFmtId="49" fontId="3" fillId="0" borderId="0" xfId="55" applyNumberFormat="1" applyFont="1" applyFill="1" applyBorder="1" applyAlignment="1" applyProtection="1">
      <alignment vertical="center"/>
      <protection hidden="1"/>
    </xf>
    <xf numFmtId="0" fontId="3" fillId="0" borderId="16" xfId="0" applyFont="1" applyBorder="1" applyAlignment="1"/>
    <xf numFmtId="0" fontId="3" fillId="26" borderId="1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3" fillId="0" borderId="20" xfId="0" applyFont="1" applyBorder="1"/>
    <xf numFmtId="0" fontId="3" fillId="0" borderId="14" xfId="0" applyFont="1" applyBorder="1" applyAlignment="1"/>
    <xf numFmtId="49" fontId="3" fillId="0" borderId="16" xfId="55" applyNumberFormat="1" applyFont="1" applyFill="1" applyBorder="1" applyAlignment="1" applyProtection="1">
      <alignment vertical="center"/>
      <protection hidden="1"/>
    </xf>
    <xf numFmtId="0" fontId="8" fillId="21" borderId="42" xfId="55" applyFont="1" applyFill="1" applyBorder="1" applyAlignment="1" applyProtection="1">
      <alignment horizontal="center" vertical="top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49" fontId="3" fillId="0" borderId="14" xfId="55" applyNumberFormat="1" applyFont="1" applyFill="1" applyBorder="1" applyAlignment="1" applyProtection="1">
      <alignment horizontal="left" vertical="center"/>
      <protection hidden="1"/>
    </xf>
    <xf numFmtId="49" fontId="3" fillId="0" borderId="0" xfId="55" applyNumberFormat="1" applyFont="1" applyFill="1" applyBorder="1" applyAlignment="1" applyProtection="1">
      <alignment horizontal="left" vertical="center"/>
      <protection hidden="1"/>
    </xf>
    <xf numFmtId="49" fontId="3" fillId="0" borderId="16" xfId="55" applyNumberFormat="1" applyFont="1" applyFill="1" applyBorder="1" applyAlignment="1" applyProtection="1">
      <alignment horizontal="left" vertical="center"/>
      <protection hidden="1"/>
    </xf>
    <xf numFmtId="0" fontId="3" fillId="0" borderId="11" xfId="46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14" fontId="3" fillId="0" borderId="35" xfId="58" applyNumberFormat="1" applyFont="1" applyBorder="1" applyAlignment="1" applyProtection="1">
      <alignment vertical="center"/>
      <protection hidden="1"/>
    </xf>
    <xf numFmtId="14" fontId="3" fillId="0" borderId="22" xfId="58" applyNumberFormat="1" applyFont="1" applyBorder="1" applyAlignment="1" applyProtection="1">
      <alignment vertical="center"/>
      <protection hidden="1"/>
    </xf>
    <xf numFmtId="2" fontId="36" fillId="20" borderId="11" xfId="55" applyNumberFormat="1" applyFont="1" applyFill="1" applyBorder="1" applyAlignment="1" applyProtection="1">
      <alignment wrapText="1"/>
      <protection hidden="1"/>
    </xf>
    <xf numFmtId="4" fontId="3" fillId="18" borderId="24" xfId="55" applyNumberFormat="1" applyFont="1" applyFill="1" applyBorder="1" applyAlignment="1" applyProtection="1">
      <alignment horizontal="right" vertical="center" indent="1"/>
      <protection locked="0"/>
    </xf>
    <xf numFmtId="2" fontId="3" fillId="23" borderId="23" xfId="55" applyNumberFormat="1" applyFont="1" applyFill="1" applyBorder="1" applyAlignment="1" applyProtection="1">
      <alignment vertical="center"/>
      <protection hidden="1"/>
    </xf>
    <xf numFmtId="14" fontId="3" fillId="23" borderId="23" xfId="55" applyNumberFormat="1" applyFont="1" applyFill="1" applyBorder="1" applyAlignment="1" applyProtection="1">
      <alignment horizontal="center" vertical="top"/>
      <protection hidden="1"/>
    </xf>
    <xf numFmtId="49" fontId="8" fillId="23" borderId="23" xfId="55" applyNumberFormat="1" applyFont="1" applyFill="1" applyBorder="1" applyAlignment="1" applyProtection="1">
      <alignment horizontal="center" vertical="top"/>
      <protection hidden="1"/>
    </xf>
    <xf numFmtId="4" fontId="3" fillId="23" borderId="23" xfId="55" applyNumberFormat="1" applyFont="1" applyFill="1" applyBorder="1" applyAlignment="1" applyProtection="1">
      <alignment horizontal="right" vertical="top" indent="1"/>
      <protection hidden="1"/>
    </xf>
    <xf numFmtId="1" fontId="5" fillId="23" borderId="23" xfId="55" applyNumberFormat="1" applyFont="1" applyFill="1" applyBorder="1" applyAlignment="1" applyProtection="1">
      <alignment horizontal="left" vertical="center"/>
      <protection hidden="1"/>
    </xf>
    <xf numFmtId="0" fontId="1" fillId="23" borderId="23" xfId="55" applyFill="1" applyBorder="1"/>
    <xf numFmtId="0" fontId="3" fillId="23" borderId="23" xfId="58" applyFont="1" applyFill="1" applyBorder="1" applyAlignment="1" applyProtection="1">
      <alignment horizontal="right" vertical="center" indent="1"/>
      <protection hidden="1"/>
    </xf>
    <xf numFmtId="0" fontId="5" fillId="23" borderId="23" xfId="58" applyNumberFormat="1" applyFont="1" applyFill="1" applyBorder="1" applyAlignment="1" applyProtection="1">
      <alignment horizontal="left" vertical="center"/>
      <protection hidden="1"/>
    </xf>
    <xf numFmtId="0" fontId="5" fillId="20" borderId="11" xfId="58" applyNumberFormat="1" applyFont="1" applyFill="1" applyBorder="1" applyAlignment="1" applyProtection="1">
      <alignment horizontal="left" vertical="center" indent="1"/>
      <protection hidden="1"/>
    </xf>
    <xf numFmtId="2" fontId="5" fillId="20" borderId="11" xfId="58" applyNumberFormat="1" applyFont="1" applyFill="1" applyBorder="1" applyAlignment="1" applyProtection="1">
      <alignment horizontal="left" vertical="center" indent="1"/>
      <protection hidden="1"/>
    </xf>
    <xf numFmtId="3" fontId="5" fillId="20" borderId="11" xfId="55" applyNumberFormat="1" applyFont="1" applyFill="1" applyBorder="1" applyAlignment="1" applyProtection="1">
      <alignment horizontal="right" vertical="center" indent="1"/>
      <protection hidden="1"/>
    </xf>
    <xf numFmtId="49" fontId="5" fillId="0" borderId="0" xfId="55" applyNumberFormat="1" applyFont="1" applyFill="1" applyBorder="1" applyAlignment="1" applyProtection="1">
      <alignment horizontal="center" vertical="top"/>
      <protection hidden="1"/>
    </xf>
    <xf numFmtId="4" fontId="3" fillId="0" borderId="0" xfId="55" applyNumberFormat="1" applyFont="1" applyFill="1" applyBorder="1" applyAlignment="1" applyProtection="1">
      <alignment horizontal="right" vertical="top" indent="1"/>
      <protection hidden="1"/>
    </xf>
    <xf numFmtId="170" fontId="3" fillId="22" borderId="21" xfId="55" applyNumberFormat="1" applyFont="1" applyFill="1" applyBorder="1" applyAlignment="1" applyProtection="1">
      <alignment horizontal="right" vertical="top" indent="1"/>
      <protection locked="0"/>
    </xf>
    <xf numFmtId="0" fontId="3" fillId="0" borderId="0" xfId="55" applyFont="1" applyAlignment="1" applyProtection="1">
      <alignment vertical="top"/>
    </xf>
    <xf numFmtId="0" fontId="5" fillId="23" borderId="23" xfId="58" applyFont="1" applyFill="1" applyBorder="1" applyAlignment="1" applyProtection="1">
      <alignment vertical="center"/>
      <protection hidden="1"/>
    </xf>
    <xf numFmtId="171" fontId="3" fillId="22" borderId="21" xfId="55" applyNumberFormat="1" applyFont="1" applyFill="1" applyBorder="1" applyAlignment="1" applyProtection="1">
      <alignment horizontal="right" vertical="top" indent="1"/>
      <protection locked="0"/>
    </xf>
    <xf numFmtId="0" fontId="3" fillId="23" borderId="0" xfId="38" applyFont="1" applyFill="1" applyBorder="1" applyAlignment="1" applyProtection="1">
      <alignment horizontal="right" vertical="center" indent="1"/>
      <protection hidden="1"/>
    </xf>
    <xf numFmtId="0" fontId="3" fillId="23" borderId="0" xfId="0" applyFont="1" applyFill="1" applyAlignment="1" applyProtection="1">
      <alignment horizontal="right" vertical="center" indent="1"/>
      <protection hidden="1"/>
    </xf>
    <xf numFmtId="0" fontId="3" fillId="23" borderId="0" xfId="0" applyFont="1" applyFill="1" applyAlignment="1" applyProtection="1">
      <alignment horizontal="right" indent="1"/>
      <protection hidden="1"/>
    </xf>
    <xf numFmtId="0" fontId="3" fillId="0" borderId="0" xfId="38" applyFont="1" applyFill="1" applyBorder="1" applyAlignment="1" applyProtection="1">
      <alignment horizontal="right" vertical="center" indent="1"/>
      <protection hidden="1"/>
    </xf>
    <xf numFmtId="4" fontId="3" fillId="18" borderId="46" xfId="55" applyNumberFormat="1" applyFont="1" applyFill="1" applyBorder="1" applyAlignment="1" applyProtection="1">
      <alignment horizontal="right" vertical="center" indent="1"/>
      <protection locked="0"/>
    </xf>
    <xf numFmtId="168" fontId="3" fillId="28" borderId="46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46" xfId="55" applyNumberFormat="1" applyFont="1" applyFill="1" applyBorder="1" applyAlignment="1" applyProtection="1">
      <alignment horizontal="right" vertical="center" indent="1"/>
      <protection hidden="1"/>
    </xf>
    <xf numFmtId="168" fontId="3" fillId="28" borderId="24" xfId="55" applyNumberFormat="1" applyFont="1" applyFill="1" applyBorder="1" applyAlignment="1" applyProtection="1">
      <alignment horizontal="right" vertical="center" indent="1"/>
      <protection hidden="1"/>
    </xf>
    <xf numFmtId="168" fontId="3" fillId="17" borderId="27" xfId="56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23" borderId="0" xfId="58" applyNumberFormat="1" applyFont="1" applyFill="1" applyBorder="1" applyAlignment="1" applyProtection="1">
      <alignment vertical="center"/>
      <protection hidden="1"/>
    </xf>
    <xf numFmtId="0" fontId="3" fillId="23" borderId="0" xfId="58" applyNumberFormat="1" applyFont="1" applyFill="1" applyBorder="1" applyAlignment="1" applyProtection="1">
      <alignment horizontal="right" vertical="center" indent="1"/>
      <protection hidden="1"/>
    </xf>
    <xf numFmtId="1" fontId="5" fillId="23" borderId="0" xfId="0" applyNumberFormat="1" applyFont="1" applyFill="1" applyBorder="1" applyAlignment="1" applyProtection="1">
      <alignment horizontal="center" vertical="center"/>
      <protection hidden="1"/>
    </xf>
    <xf numFmtId="14" fontId="5" fillId="23" borderId="0" xfId="55" applyNumberFormat="1" applyFont="1" applyFill="1" applyBorder="1" applyAlignment="1" applyProtection="1">
      <alignment horizontal="center" vertical="center"/>
      <protection hidden="1"/>
    </xf>
    <xf numFmtId="14" fontId="11" fillId="23" borderId="0" xfId="0" applyNumberFormat="1" applyFont="1" applyFill="1" applyBorder="1" applyAlignment="1" applyProtection="1">
      <alignment horizontal="right"/>
      <protection hidden="1"/>
    </xf>
    <xf numFmtId="4" fontId="5" fillId="23" borderId="0" xfId="58" applyNumberFormat="1" applyFont="1" applyFill="1" applyBorder="1" applyAlignment="1" applyProtection="1">
      <alignment horizontal="right" vertical="center" indent="1"/>
      <protection hidden="1"/>
    </xf>
    <xf numFmtId="0" fontId="3" fillId="23" borderId="0" xfId="58" applyFont="1" applyFill="1" applyAlignment="1" applyProtection="1">
      <alignment vertical="center"/>
      <protection hidden="1"/>
    </xf>
    <xf numFmtId="0" fontId="4" fillId="23" borderId="0" xfId="55" applyFont="1" applyFill="1" applyBorder="1" applyAlignment="1" applyProtection="1">
      <alignment horizontal="center" vertical="center" wrapText="1"/>
      <protection hidden="1"/>
    </xf>
    <xf numFmtId="168" fontId="3" fillId="23" borderId="0" xfId="55" applyNumberFormat="1" applyFont="1" applyFill="1" applyBorder="1" applyAlignment="1" applyProtection="1">
      <alignment horizontal="right" vertical="top" indent="1"/>
      <protection hidden="1"/>
    </xf>
    <xf numFmtId="49" fontId="3" fillId="22" borderId="21" xfId="55" applyNumberFormat="1" applyFont="1" applyFill="1" applyBorder="1" applyAlignment="1" applyProtection="1">
      <alignment horizontal="center" vertical="top" wrapText="1"/>
      <protection locked="0"/>
    </xf>
    <xf numFmtId="168" fontId="3" fillId="23" borderId="0" xfId="55" applyNumberFormat="1" applyFont="1" applyFill="1" applyBorder="1" applyAlignment="1" applyProtection="1">
      <alignment horizontal="right" vertical="center" indent="1"/>
      <protection hidden="1"/>
    </xf>
    <xf numFmtId="1" fontId="3" fillId="23" borderId="0" xfId="0" applyNumberFormat="1" applyFont="1" applyFill="1" applyBorder="1" applyAlignment="1" applyProtection="1">
      <alignment horizontal="right" vertical="center" indent="1"/>
      <protection hidden="1"/>
    </xf>
    <xf numFmtId="4" fontId="3" fillId="23" borderId="0" xfId="58" applyNumberFormat="1" applyFont="1" applyFill="1" applyBorder="1" applyAlignment="1" applyProtection="1">
      <alignment horizontal="right" vertical="center" indent="1"/>
      <protection hidden="1"/>
    </xf>
    <xf numFmtId="0" fontId="3" fillId="23" borderId="0" xfId="44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14" fontId="3" fillId="23" borderId="0" xfId="55" applyNumberFormat="1" applyFont="1" applyFill="1" applyBorder="1" applyAlignment="1" applyProtection="1">
      <alignment horizontal="right" vertical="center" indent="1"/>
      <protection hidden="1"/>
    </xf>
    <xf numFmtId="0" fontId="41" fillId="0" borderId="0" xfId="46" applyFont="1" applyFill="1" applyBorder="1" applyAlignment="1" applyProtection="1">
      <alignment horizontal="left" vertical="center"/>
      <protection hidden="1"/>
    </xf>
    <xf numFmtId="0" fontId="3" fillId="0" borderId="0" xfId="46" applyFont="1" applyFill="1" applyBorder="1" applyAlignment="1" applyProtection="1">
      <alignment horizontal="left" vertical="center"/>
      <protection hidden="1"/>
    </xf>
    <xf numFmtId="49" fontId="3" fillId="24" borderId="10" xfId="46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1" xfId="46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2" xfId="46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22" borderId="10" xfId="0" applyFont="1" applyFill="1" applyBorder="1" applyAlignment="1" applyProtection="1">
      <alignment horizontal="left" vertical="center" indent="1"/>
      <protection locked="0"/>
    </xf>
    <xf numFmtId="0" fontId="3" fillId="22" borderId="11" xfId="0" applyFont="1" applyFill="1" applyBorder="1" applyAlignment="1" applyProtection="1">
      <alignment horizontal="left" vertical="center" indent="1"/>
      <protection locked="0"/>
    </xf>
    <xf numFmtId="0" fontId="3" fillId="22" borderId="12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3" fillId="22" borderId="13" xfId="0" applyFont="1" applyFill="1" applyBorder="1" applyAlignment="1" applyProtection="1">
      <alignment horizontal="left" vertical="top" wrapText="1" indent="1"/>
      <protection locked="0"/>
    </xf>
    <xf numFmtId="0" fontId="3" fillId="22" borderId="14" xfId="0" applyFont="1" applyFill="1" applyBorder="1" applyAlignment="1" applyProtection="1">
      <alignment horizontal="left" vertical="top" wrapText="1" indent="1"/>
      <protection locked="0"/>
    </xf>
    <xf numFmtId="0" fontId="3" fillId="22" borderId="15" xfId="0" applyFont="1" applyFill="1" applyBorder="1" applyAlignment="1" applyProtection="1">
      <alignment horizontal="left" vertical="top" wrapText="1" indent="1"/>
      <protection locked="0"/>
    </xf>
    <xf numFmtId="0" fontId="3" fillId="22" borderId="19" xfId="0" applyFont="1" applyFill="1" applyBorder="1" applyAlignment="1" applyProtection="1">
      <alignment horizontal="left" vertical="top" wrapText="1" indent="1"/>
      <protection locked="0"/>
    </xf>
    <xf numFmtId="0" fontId="3" fillId="22" borderId="0" xfId="0" applyFont="1" applyFill="1" applyBorder="1" applyAlignment="1" applyProtection="1">
      <alignment horizontal="left" vertical="top" wrapText="1" indent="1"/>
      <protection locked="0"/>
    </xf>
    <xf numFmtId="0" fontId="3" fillId="22" borderId="18" xfId="0" applyFont="1" applyFill="1" applyBorder="1" applyAlignment="1" applyProtection="1">
      <alignment horizontal="left" vertical="top" wrapText="1" indent="1"/>
      <protection locked="0"/>
    </xf>
    <xf numFmtId="0" fontId="3" fillId="22" borderId="20" xfId="0" applyFont="1" applyFill="1" applyBorder="1" applyAlignment="1" applyProtection="1">
      <alignment horizontal="left" vertical="top" wrapText="1" indent="1"/>
      <protection locked="0"/>
    </xf>
    <xf numFmtId="0" fontId="3" fillId="22" borderId="16" xfId="0" applyFont="1" applyFill="1" applyBorder="1" applyAlignment="1" applyProtection="1">
      <alignment horizontal="left" vertical="top" wrapText="1" indent="1"/>
      <protection locked="0"/>
    </xf>
    <xf numFmtId="0" fontId="3" fillId="22" borderId="17" xfId="0" applyFont="1" applyFill="1" applyBorder="1" applyAlignment="1" applyProtection="1">
      <alignment horizontal="left" vertical="top" wrapText="1" indent="1"/>
      <protection locked="0"/>
    </xf>
    <xf numFmtId="0" fontId="9" fillId="24" borderId="10" xfId="33" applyFill="1" applyBorder="1" applyAlignment="1" applyProtection="1">
      <alignment horizontal="left" vertical="center" wrapText="1" indent="1"/>
      <protection locked="0"/>
    </xf>
    <xf numFmtId="0" fontId="32" fillId="24" borderId="11" xfId="33" applyFont="1" applyFill="1" applyBorder="1" applyAlignment="1" applyProtection="1">
      <alignment horizontal="left" vertical="center" wrapText="1" indent="1"/>
      <protection locked="0"/>
    </xf>
    <xf numFmtId="0" fontId="32" fillId="24" borderId="12" xfId="33" applyFont="1" applyFill="1" applyBorder="1" applyAlignment="1" applyProtection="1">
      <alignment horizontal="left" vertical="center" wrapText="1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0" fontId="3" fillId="24" borderId="13" xfId="33" applyFont="1" applyFill="1" applyBorder="1" applyAlignment="1" applyProtection="1">
      <alignment horizontal="left" vertical="center" wrapText="1" indent="1"/>
      <protection locked="0"/>
    </xf>
    <xf numFmtId="0" fontId="3" fillId="24" borderId="14" xfId="33" applyFont="1" applyFill="1" applyBorder="1" applyAlignment="1" applyProtection="1">
      <alignment horizontal="left" vertical="center" wrapText="1" indent="1"/>
      <protection locked="0"/>
    </xf>
    <xf numFmtId="0" fontId="3" fillId="24" borderId="15" xfId="33" applyFont="1" applyFill="1" applyBorder="1" applyAlignment="1" applyProtection="1">
      <alignment horizontal="left" vertical="center" wrapText="1" indent="1"/>
      <protection locked="0"/>
    </xf>
    <xf numFmtId="0" fontId="3" fillId="24" borderId="20" xfId="33" applyFont="1" applyFill="1" applyBorder="1" applyAlignment="1" applyProtection="1">
      <alignment horizontal="left" vertical="center" wrapText="1" indent="1"/>
      <protection locked="0"/>
    </xf>
    <xf numFmtId="0" fontId="3" fillId="24" borderId="16" xfId="33" applyFont="1" applyFill="1" applyBorder="1" applyAlignment="1" applyProtection="1">
      <alignment horizontal="left" vertical="center" wrapText="1" indent="1"/>
      <protection locked="0"/>
    </xf>
    <xf numFmtId="0" fontId="3" fillId="24" borderId="17" xfId="33" applyFont="1" applyFill="1" applyBorder="1" applyAlignment="1" applyProtection="1">
      <alignment horizontal="left" vertical="center" wrapText="1" indent="1"/>
      <protection locked="0"/>
    </xf>
    <xf numFmtId="168" fontId="3" fillId="22" borderId="10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1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2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Border="1" applyAlignment="1" applyProtection="1">
      <alignment wrapText="1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49" fontId="3" fillId="19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indent="1"/>
      <protection locked="0"/>
    </xf>
    <xf numFmtId="0" fontId="33" fillId="0" borderId="13" xfId="0" quotePrefix="1" applyFont="1" applyFill="1" applyBorder="1" applyAlignment="1" applyProtection="1">
      <alignment horizontal="center" vertical="center" wrapText="1"/>
      <protection hidden="1"/>
    </xf>
    <xf numFmtId="0" fontId="33" fillId="0" borderId="14" xfId="0" quotePrefix="1" applyFont="1" applyFill="1" applyBorder="1" applyAlignment="1" applyProtection="1">
      <alignment horizontal="center" vertical="center"/>
      <protection hidden="1"/>
    </xf>
    <xf numFmtId="0" fontId="33" fillId="0" borderId="15" xfId="0" quotePrefix="1" applyFont="1" applyFill="1" applyBorder="1" applyAlignment="1" applyProtection="1">
      <alignment horizontal="center" vertical="center"/>
      <protection hidden="1"/>
    </xf>
    <xf numFmtId="0" fontId="33" fillId="0" borderId="20" xfId="0" quotePrefix="1" applyFont="1" applyFill="1" applyBorder="1" applyAlignment="1" applyProtection="1">
      <alignment horizontal="center" vertical="center"/>
      <protection hidden="1"/>
    </xf>
    <xf numFmtId="0" fontId="33" fillId="0" borderId="16" xfId="0" quotePrefix="1" applyFont="1" applyFill="1" applyBorder="1" applyAlignment="1" applyProtection="1">
      <alignment horizontal="center" vertical="center"/>
      <protection hidden="1"/>
    </xf>
    <xf numFmtId="0" fontId="33" fillId="0" borderId="17" xfId="0" quotePrefix="1" applyFont="1" applyFill="1" applyBorder="1" applyAlignment="1" applyProtection="1">
      <alignment horizontal="center" vertical="center"/>
      <protection hidden="1"/>
    </xf>
    <xf numFmtId="49" fontId="3" fillId="24" borderId="10" xfId="46" applyNumberFormat="1" applyFont="1" applyFill="1" applyBorder="1" applyAlignment="1" applyProtection="1">
      <alignment horizontal="left" vertical="center" indent="1"/>
      <protection locked="0"/>
    </xf>
    <xf numFmtId="49" fontId="3" fillId="24" borderId="11" xfId="46" applyNumberFormat="1" applyFont="1" applyFill="1" applyBorder="1" applyAlignment="1" applyProtection="1">
      <alignment horizontal="left" vertical="center" indent="1"/>
      <protection locked="0"/>
    </xf>
    <xf numFmtId="49" fontId="3" fillId="24" borderId="12" xfId="46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165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 indent="1"/>
      <protection locked="0"/>
    </xf>
    <xf numFmtId="14" fontId="3" fillId="25" borderId="10" xfId="46" applyNumberFormat="1" applyFont="1" applyFill="1" applyBorder="1" applyAlignment="1" applyProtection="1">
      <alignment horizontal="left" vertical="center" indent="1"/>
      <protection locked="0"/>
    </xf>
    <xf numFmtId="14" fontId="3" fillId="25" borderId="11" xfId="46" applyNumberFormat="1" applyFont="1" applyFill="1" applyBorder="1" applyAlignment="1" applyProtection="1">
      <alignment horizontal="left" vertical="center" indent="1"/>
      <protection locked="0"/>
    </xf>
    <xf numFmtId="14" fontId="3" fillId="25" borderId="12" xfId="46" applyNumberFormat="1" applyFont="1" applyFill="1" applyBorder="1" applyAlignment="1" applyProtection="1">
      <alignment horizontal="left" vertical="center" inden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45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21" borderId="25" xfId="38" applyFont="1" applyFill="1" applyBorder="1" applyAlignment="1" applyProtection="1">
      <alignment horizontal="center" vertical="center" wrapText="1"/>
      <protection hidden="1"/>
    </xf>
    <xf numFmtId="0" fontId="8" fillId="21" borderId="26" xfId="38" applyFont="1" applyFill="1" applyBorder="1" applyAlignment="1" applyProtection="1">
      <alignment horizontal="center" vertical="center" wrapText="1"/>
      <protection hidden="1"/>
    </xf>
    <xf numFmtId="0" fontId="8" fillId="21" borderId="42" xfId="38" applyFont="1" applyFill="1" applyBorder="1" applyAlignment="1" applyProtection="1">
      <alignment horizontal="center" vertical="center" wrapText="1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55" applyNumberFormat="1" applyFont="1" applyFill="1" applyBorder="1" applyAlignment="1" applyProtection="1">
      <alignment horizontal="center" vertical="center"/>
      <protection hidden="1"/>
    </xf>
    <xf numFmtId="14" fontId="5" fillId="0" borderId="12" xfId="55" applyNumberFormat="1" applyFont="1" applyFill="1" applyBorder="1" applyAlignment="1" applyProtection="1">
      <alignment horizontal="center" vertical="center"/>
      <protection hidden="1"/>
    </xf>
    <xf numFmtId="0" fontId="8" fillId="21" borderId="25" xfId="55" applyFont="1" applyFill="1" applyBorder="1" applyAlignment="1" applyProtection="1">
      <alignment horizontal="center" vertical="center" wrapText="1"/>
      <protection hidden="1"/>
    </xf>
    <xf numFmtId="0" fontId="8" fillId="21" borderId="26" xfId="55" applyFont="1" applyFill="1" applyBorder="1" applyAlignment="1" applyProtection="1">
      <alignment horizontal="center" vertical="center" wrapText="1"/>
      <protection hidden="1"/>
    </xf>
    <xf numFmtId="0" fontId="8" fillId="21" borderId="42" xfId="55" applyFont="1" applyFill="1" applyBorder="1" applyAlignment="1" applyProtection="1">
      <alignment horizontal="center" vertical="center" wrapText="1"/>
      <protection hidden="1"/>
    </xf>
    <xf numFmtId="0" fontId="8" fillId="21" borderId="25" xfId="55" applyFont="1" applyFill="1" applyBorder="1" applyAlignment="1" applyProtection="1">
      <alignment horizontal="center" wrapText="1"/>
      <protection hidden="1"/>
    </xf>
    <xf numFmtId="0" fontId="8" fillId="21" borderId="26" xfId="55" applyFont="1" applyFill="1" applyBorder="1" applyAlignment="1" applyProtection="1">
      <alignment horizontal="center" wrapText="1"/>
      <protection hidden="1"/>
    </xf>
    <xf numFmtId="0" fontId="3" fillId="18" borderId="10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1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2" xfId="38" applyNumberFormat="1" applyFont="1" applyFill="1" applyBorder="1" applyAlignment="1" applyProtection="1">
      <alignment horizontal="left" vertical="center" indent="1"/>
      <protection locked="0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165" fontId="3" fillId="24" borderId="16" xfId="46" applyNumberFormat="1" applyFont="1" applyFill="1" applyBorder="1" applyAlignment="1" applyProtection="1">
      <alignment vertical="center"/>
      <protection locked="0"/>
    </xf>
    <xf numFmtId="14" fontId="3" fillId="22" borderId="16" xfId="46" applyNumberFormat="1" applyFont="1" applyFill="1" applyBorder="1" applyAlignment="1" applyProtection="1">
      <alignment vertical="center"/>
      <protection locked="0" hidden="1"/>
    </xf>
    <xf numFmtId="0" fontId="3" fillId="22" borderId="16" xfId="46" applyFont="1" applyFill="1" applyBorder="1" applyAlignment="1" applyProtection="1">
      <alignment vertical="center"/>
      <protection locked="0"/>
    </xf>
    <xf numFmtId="165" fontId="3" fillId="24" borderId="0" xfId="46" applyNumberFormat="1" applyFont="1" applyFill="1" applyBorder="1" applyAlignment="1" applyProtection="1">
      <alignment vertical="center"/>
      <protection locked="0"/>
    </xf>
    <xf numFmtId="0" fontId="3" fillId="22" borderId="0" xfId="46" applyFont="1" applyFill="1" applyBorder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vertical="center" wrapText="1"/>
      <protection hidden="1"/>
    </xf>
    <xf numFmtId="0" fontId="3" fillId="0" borderId="15" xfId="55" applyFont="1" applyFill="1" applyBorder="1" applyAlignment="1" applyProtection="1">
      <alignment vertical="center" wrapText="1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8" xfId="55" applyFont="1" applyFill="1" applyBorder="1" applyAlignment="1" applyProtection="1">
      <alignment vertical="center" wrapText="1"/>
      <protection hidden="1"/>
    </xf>
    <xf numFmtId="0" fontId="3" fillId="0" borderId="16" xfId="55" applyFont="1" applyFill="1" applyBorder="1" applyAlignment="1" applyProtection="1">
      <alignment vertical="center" wrapText="1"/>
      <protection hidden="1"/>
    </xf>
    <xf numFmtId="0" fontId="3" fillId="0" borderId="17" xfId="55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49" fontId="4" fillId="20" borderId="27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8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9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30" xfId="55" applyNumberFormat="1" applyFont="1" applyFill="1" applyBorder="1" applyAlignment="1" applyProtection="1">
      <alignment horizontal="center" vertical="center" wrapText="1"/>
      <protection hidden="1"/>
    </xf>
    <xf numFmtId="3" fontId="4" fillId="20" borderId="15" xfId="55" applyNumberFormat="1" applyFont="1" applyFill="1" applyBorder="1" applyAlignment="1" applyProtection="1">
      <alignment horizontal="center" vertical="center" wrapText="1"/>
      <protection hidden="1"/>
    </xf>
    <xf numFmtId="3" fontId="4" fillId="20" borderId="18" xfId="55" applyNumberFormat="1" applyFont="1" applyFill="1" applyBorder="1" applyAlignment="1" applyProtection="1">
      <alignment horizontal="center" vertical="center" wrapText="1"/>
      <protection hidden="1"/>
    </xf>
    <xf numFmtId="3" fontId="4" fillId="20" borderId="45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5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6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1" xfId="55" applyNumberFormat="1" applyFont="1" applyFill="1" applyBorder="1" applyAlignment="1" applyProtection="1">
      <alignment horizontal="center" vertical="center" wrapText="1"/>
      <protection hidden="1"/>
    </xf>
    <xf numFmtId="0" fontId="4" fillId="20" borderId="27" xfId="55" applyFont="1" applyFill="1" applyBorder="1" applyAlignment="1" applyProtection="1">
      <alignment horizontal="center" vertical="center" wrapText="1"/>
      <protection hidden="1"/>
    </xf>
    <xf numFmtId="0" fontId="4" fillId="20" borderId="28" xfId="55" applyFont="1" applyFill="1" applyBorder="1" applyAlignment="1" applyProtection="1">
      <alignment horizontal="center" vertical="center" wrapText="1"/>
      <protection hidden="1"/>
    </xf>
    <xf numFmtId="0" fontId="4" fillId="20" borderId="29" xfId="55" applyFont="1" applyFill="1" applyBorder="1" applyAlignment="1" applyProtection="1">
      <alignment horizontal="center" vertical="center" wrapText="1"/>
      <protection hidden="1"/>
    </xf>
    <xf numFmtId="0" fontId="4" fillId="20" borderId="30" xfId="55" applyFont="1" applyFill="1" applyBorder="1" applyAlignment="1" applyProtection="1">
      <alignment horizontal="center" vertical="center" wrapText="1"/>
      <protection hidden="1"/>
    </xf>
    <xf numFmtId="14" fontId="4" fillId="20" borderId="27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8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9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0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5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6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31" xfId="55" applyNumberFormat="1" applyFont="1" applyFill="1" applyBorder="1" applyAlignment="1" applyProtection="1">
      <alignment horizontal="center" vertical="center" wrapText="1"/>
      <protection hidden="1"/>
    </xf>
    <xf numFmtId="0" fontId="4" fillId="20" borderId="25" xfId="55" applyFont="1" applyFill="1" applyBorder="1" applyAlignment="1" applyProtection="1">
      <alignment horizontal="center" vertical="center" wrapText="1"/>
      <protection hidden="1"/>
    </xf>
    <xf numFmtId="0" fontId="4" fillId="20" borderId="26" xfId="55" applyFont="1" applyFill="1" applyBorder="1" applyAlignment="1" applyProtection="1">
      <alignment horizontal="center" vertical="center" wrapText="1"/>
      <protection hidden="1"/>
    </xf>
    <xf numFmtId="0" fontId="4" fillId="20" borderId="31" xfId="55" applyFont="1" applyFill="1" applyBorder="1" applyAlignment="1" applyProtection="1">
      <alignment horizontal="center" vertical="center" wrapText="1"/>
      <protection hidden="1"/>
    </xf>
    <xf numFmtId="14" fontId="4" fillId="20" borderId="27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8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9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0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7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8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9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0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13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19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4" xfId="55" applyNumberFormat="1" applyFont="1" applyFill="1" applyBorder="1" applyAlignment="1" applyProtection="1">
      <alignment horizontal="center" vertical="center" wrapText="1"/>
      <protection hidden="1"/>
    </xf>
    <xf numFmtId="166" fontId="4" fillId="20" borderId="25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26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31" xfId="38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59" applyNumberFormat="1" applyFont="1" applyBorder="1" applyAlignment="1" applyProtection="1">
      <alignment vertical="center"/>
      <protection hidden="1"/>
    </xf>
    <xf numFmtId="0" fontId="39" fillId="0" borderId="0" xfId="59" applyNumberFormat="1" applyFont="1" applyBorder="1" applyAlignment="1" applyProtection="1">
      <alignment vertical="center"/>
      <protection hidden="1"/>
    </xf>
    <xf numFmtId="0" fontId="3" fillId="0" borderId="0" xfId="59" applyNumberFormat="1" applyAlignment="1" applyProtection="1">
      <alignment vertical="center"/>
      <protection hidden="1"/>
    </xf>
    <xf numFmtId="0" fontId="48" fillId="27" borderId="47" xfId="59" applyNumberFormat="1" applyFont="1" applyFill="1" applyBorder="1" applyAlignment="1" applyProtection="1">
      <alignment horizontal="left" indent="1"/>
      <protection hidden="1"/>
    </xf>
    <xf numFmtId="0" fontId="3" fillId="27" borderId="33" xfId="59" applyNumberFormat="1" applyFont="1" applyFill="1" applyBorder="1" applyAlignment="1" applyProtection="1">
      <alignment vertical="center"/>
      <protection hidden="1"/>
    </xf>
    <xf numFmtId="0" fontId="3" fillId="27" borderId="48" xfId="59" applyNumberFormat="1" applyFont="1" applyFill="1" applyBorder="1" applyAlignment="1" applyProtection="1">
      <alignment vertical="center"/>
      <protection hidden="1"/>
    </xf>
    <xf numFmtId="0" fontId="48" fillId="27" borderId="49" xfId="59" applyNumberFormat="1" applyFont="1" applyFill="1" applyBorder="1" applyAlignment="1" applyProtection="1">
      <alignment horizontal="left" vertical="top" indent="1"/>
      <protection hidden="1"/>
    </xf>
    <xf numFmtId="0" fontId="3" fillId="27" borderId="32" xfId="59" applyNumberFormat="1" applyFont="1" applyFill="1" applyBorder="1" applyAlignment="1" applyProtection="1">
      <alignment vertical="center"/>
      <protection hidden="1"/>
    </xf>
    <xf numFmtId="0" fontId="3" fillId="27" borderId="50" xfId="59" applyNumberFormat="1" applyFont="1" applyFill="1" applyBorder="1" applyAlignment="1" applyProtection="1">
      <alignment vertical="center"/>
      <protection hidden="1"/>
    </xf>
    <xf numFmtId="0" fontId="49" fillId="0" borderId="0" xfId="59" quotePrefix="1" applyNumberFormat="1" applyFont="1" applyBorder="1" applyAlignment="1" applyProtection="1">
      <alignment horizontal="left" vertical="center"/>
      <protection hidden="1"/>
    </xf>
    <xf numFmtId="0" fontId="5" fillId="29" borderId="51" xfId="59" applyNumberFormat="1" applyFont="1" applyFill="1" applyBorder="1" applyAlignment="1" applyProtection="1">
      <alignment horizontal="left" vertical="center" indent="1"/>
      <protection hidden="1"/>
    </xf>
    <xf numFmtId="0" fontId="3" fillId="29" borderId="52" xfId="59" applyNumberFormat="1" applyFill="1" applyBorder="1" applyAlignment="1" applyProtection="1">
      <alignment horizontal="center" vertical="center"/>
      <protection hidden="1"/>
    </xf>
    <xf numFmtId="0" fontId="3" fillId="29" borderId="53" xfId="59" applyNumberFormat="1" applyFill="1" applyBorder="1" applyAlignment="1" applyProtection="1">
      <alignment vertical="center"/>
      <protection hidden="1"/>
    </xf>
    <xf numFmtId="0" fontId="5" fillId="20" borderId="54" xfId="59" applyNumberFormat="1" applyFont="1" applyFill="1" applyBorder="1" applyAlignment="1">
      <alignment horizontal="left" vertical="center" indent="1"/>
    </xf>
    <xf numFmtId="0" fontId="5" fillId="20" borderId="54" xfId="59" applyNumberFormat="1" applyFont="1" applyFill="1" applyBorder="1" applyAlignment="1">
      <alignment horizontal="center" vertical="center"/>
    </xf>
    <xf numFmtId="0" fontId="3" fillId="0" borderId="0" xfId="59" applyNumberFormat="1" applyBorder="1" applyAlignment="1" applyProtection="1">
      <alignment vertical="center"/>
      <protection hidden="1"/>
    </xf>
    <xf numFmtId="166" fontId="3" fillId="0" borderId="54" xfId="40" applyNumberFormat="1" applyBorder="1" applyAlignment="1" applyProtection="1">
      <alignment horizontal="left" vertical="center" indent="1"/>
      <protection hidden="1"/>
    </xf>
    <xf numFmtId="166" fontId="3" fillId="0" borderId="54" xfId="40" applyNumberFormat="1" applyFont="1" applyBorder="1" applyAlignment="1" applyProtection="1">
      <alignment horizontal="center" vertical="center"/>
      <protection hidden="1"/>
    </xf>
    <xf numFmtId="0" fontId="3" fillId="0" borderId="54" xfId="40" applyNumberFormat="1" applyFont="1" applyBorder="1" applyAlignment="1" applyProtection="1">
      <alignment horizontal="left" vertical="center" wrapText="1" indent="1"/>
      <protection hidden="1"/>
    </xf>
    <xf numFmtId="0" fontId="3" fillId="0" borderId="0" xfId="59" applyNumberFormat="1" applyAlignment="1" applyProtection="1">
      <alignment horizontal="left" vertical="center" indent="1"/>
      <protection hidden="1"/>
    </xf>
    <xf numFmtId="166" fontId="3" fillId="0" borderId="54" xfId="59" applyNumberFormat="1" applyFont="1" applyBorder="1" applyAlignment="1">
      <alignment horizontal="left" vertical="center" indent="1"/>
    </xf>
    <xf numFmtId="166" fontId="3" fillId="0" borderId="54" xfId="55" applyNumberFormat="1" applyFont="1" applyBorder="1" applyAlignment="1">
      <alignment horizontal="center" vertical="center"/>
    </xf>
    <xf numFmtId="0" fontId="3" fillId="0" borderId="54" xfId="59" applyNumberFormat="1" applyFont="1" applyBorder="1" applyAlignment="1">
      <alignment horizontal="left" vertical="center" wrapText="1" indent="1"/>
    </xf>
    <xf numFmtId="166" fontId="3" fillId="0" borderId="54" xfId="59" applyNumberFormat="1" applyFont="1" applyBorder="1" applyAlignment="1">
      <alignment horizontal="center" vertical="center"/>
    </xf>
    <xf numFmtId="0" fontId="11" fillId="0" borderId="0" xfId="59" quotePrefix="1" applyNumberFormat="1" applyFont="1" applyAlignment="1" applyProtection="1">
      <alignment vertical="center"/>
      <protection hidden="1"/>
    </xf>
  </cellXfs>
  <cellStyles count="6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2 3" xfId="55"/>
    <cellStyle name="Standard 2 3" xfId="56"/>
    <cellStyle name="Standard 3" xfId="41"/>
    <cellStyle name="Standard 4" xfId="42"/>
    <cellStyle name="Standard 5" xfId="59"/>
    <cellStyle name="Standard_Antrag Thüringen Jahr" xfId="43"/>
    <cellStyle name="Standard_Antrag Weiterbildung 2" xfId="44"/>
    <cellStyle name="Standard_Antrag Weiterbildung 2 2" xfId="58"/>
    <cellStyle name="Standard_KMU-Bewertung 2" xfId="57"/>
    <cellStyle name="Standard_Überarbeitete Abschnitte 03_09 2" xfId="45"/>
    <cellStyle name="Standard_Überarbeitete Abschnitte 11_10 2" xfId="46"/>
    <cellStyle name="Überschrift" xfId="47" builtinId="15" customBuiltin="1"/>
    <cellStyle name="Überschrift 1" xfId="48" builtinId="16" customBuiltin="1"/>
    <cellStyle name="Überschrift 2" xfId="49" builtinId="17" customBuiltin="1"/>
    <cellStyle name="Überschrift 3" xfId="50" builtinId="18" customBuiltin="1"/>
    <cellStyle name="Überschrift 4" xfId="51" builtinId="19" customBuiltin="1"/>
    <cellStyle name="Verknüpfte Zelle" xfId="52" builtinId="24" customBuiltin="1"/>
    <cellStyle name="Warnender Text" xfId="53" builtinId="11" customBuiltin="1"/>
    <cellStyle name="Zelle überprüfen" xfId="54" builtinId="23" customBuiltin="1"/>
  </cellStyles>
  <dxfs count="28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FFFF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3_3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4_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4_2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4_3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5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Einnahmen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Belegliste_2_3_3"/><Relationship Id="rId3" Type="http://schemas.openxmlformats.org/officeDocument/2006/relationships/hyperlink" Target="#Belegliste_2_3_1"/><Relationship Id="rId7" Type="http://schemas.openxmlformats.org/officeDocument/2006/relationships/hyperlink" Target="#Belegliste_2_4_3"/><Relationship Id="rId2" Type="http://schemas.openxmlformats.org/officeDocument/2006/relationships/hyperlink" Target="#Belegliste_1"/><Relationship Id="rId1" Type="http://schemas.openxmlformats.org/officeDocument/2006/relationships/hyperlink" Target="#Belegliste_2_1"/><Relationship Id="rId6" Type="http://schemas.openxmlformats.org/officeDocument/2006/relationships/hyperlink" Target="#Belegliste_2_3_2"/><Relationship Id="rId11" Type="http://schemas.openxmlformats.org/officeDocument/2006/relationships/hyperlink" Target="#Belegliste_2_2"/><Relationship Id="rId5" Type="http://schemas.openxmlformats.org/officeDocument/2006/relationships/hyperlink" Target="#Belegliste_2_4_1"/><Relationship Id="rId10" Type="http://schemas.openxmlformats.org/officeDocument/2006/relationships/hyperlink" Target="#Belegliste_Einnahmen"/><Relationship Id="rId4" Type="http://schemas.openxmlformats.org/officeDocument/2006/relationships/hyperlink" Target="#Belegliste_2_4_2"/><Relationship Id="rId9" Type="http://schemas.openxmlformats.org/officeDocument/2006/relationships/hyperlink" Target="#Belegliste_2_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usgaben_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3_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3_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20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43250" y="0"/>
          <a:ext cx="3190875" cy="549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18</xdr:row>
      <xdr:rowOff>152400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201275" y="3581400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19</xdr:col>
      <xdr:colOff>0</xdr:colOff>
      <xdr:row>71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7150" y="4000500"/>
          <a:ext cx="6172200" cy="5791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19</xdr:row>
      <xdr:rowOff>9526</xdr:rowOff>
    </xdr:from>
    <xdr:to>
      <xdr:col>22</xdr:col>
      <xdr:colOff>5089</xdr:colOff>
      <xdr:row>19</xdr:row>
      <xdr:rowOff>189526</xdr:rowOff>
    </xdr:to>
    <xdr:sp macro="" textlink="">
      <xdr:nvSpPr>
        <xdr:cNvPr id="2" name="Rechteck 1">
          <a:hlinkClick xmlns:r="http://schemas.openxmlformats.org/officeDocument/2006/relationships" r:id="rId1" tooltip="zur Belegliste der Sachausgaben 2.1"/>
        </xdr:cNvPr>
        <xdr:cNvSpPr/>
      </xdr:nvSpPr>
      <xdr:spPr>
        <a:xfrm>
          <a:off x="6000750" y="2809876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22</xdr:col>
      <xdr:colOff>5089</xdr:colOff>
      <xdr:row>16</xdr:row>
      <xdr:rowOff>180975</xdr:rowOff>
    </xdr:to>
    <xdr:sp macro="" textlink="">
      <xdr:nvSpPr>
        <xdr:cNvPr id="3" name="Rechteck 2">
          <a:hlinkClick xmlns:r="http://schemas.openxmlformats.org/officeDocument/2006/relationships" r:id="rId2" tooltip="zur Belegliste der Personalausgaben"/>
        </xdr:cNvPr>
        <xdr:cNvSpPr/>
      </xdr:nvSpPr>
      <xdr:spPr>
        <a:xfrm>
          <a:off x="6000750" y="1752600"/>
          <a:ext cx="4777114" cy="8001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24</xdr:row>
      <xdr:rowOff>9526</xdr:rowOff>
    </xdr:from>
    <xdr:to>
      <xdr:col>22</xdr:col>
      <xdr:colOff>5089</xdr:colOff>
      <xdr:row>24</xdr:row>
      <xdr:rowOff>189526</xdr:rowOff>
    </xdr:to>
    <xdr:sp macro="" textlink="">
      <xdr:nvSpPr>
        <xdr:cNvPr id="5" name="Rechteck 4">
          <a:hlinkClick xmlns:r="http://schemas.openxmlformats.org/officeDocument/2006/relationships" r:id="rId3" tooltip="zur Belegliste der Sachausgaben 2.3.1"/>
        </xdr:cNvPr>
        <xdr:cNvSpPr/>
      </xdr:nvSpPr>
      <xdr:spPr>
        <a:xfrm>
          <a:off x="6000750" y="3476626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30</xdr:row>
      <xdr:rowOff>13609</xdr:rowOff>
    </xdr:from>
    <xdr:to>
      <xdr:col>22</xdr:col>
      <xdr:colOff>5089</xdr:colOff>
      <xdr:row>31</xdr:row>
      <xdr:rowOff>3109</xdr:rowOff>
    </xdr:to>
    <xdr:sp macro="" textlink="">
      <xdr:nvSpPr>
        <xdr:cNvPr id="6" name="Rechteck 5">
          <a:hlinkClick xmlns:r="http://schemas.openxmlformats.org/officeDocument/2006/relationships" r:id="rId4" tooltip="zur Belegliste der Sachausgaben 2.4.2"/>
        </xdr:cNvPr>
        <xdr:cNvSpPr/>
      </xdr:nvSpPr>
      <xdr:spPr>
        <a:xfrm>
          <a:off x="6000750" y="4480834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29</xdr:row>
      <xdr:rowOff>13609</xdr:rowOff>
    </xdr:from>
    <xdr:to>
      <xdr:col>22</xdr:col>
      <xdr:colOff>5089</xdr:colOff>
      <xdr:row>30</xdr:row>
      <xdr:rowOff>3109</xdr:rowOff>
    </xdr:to>
    <xdr:sp macro="" textlink="">
      <xdr:nvSpPr>
        <xdr:cNvPr id="7" name="Rechteck 6">
          <a:hlinkClick xmlns:r="http://schemas.openxmlformats.org/officeDocument/2006/relationships" r:id="rId5" tooltip="zur Belegliste der Sachausgaben 2.4.1"/>
        </xdr:cNvPr>
        <xdr:cNvSpPr/>
      </xdr:nvSpPr>
      <xdr:spPr>
        <a:xfrm>
          <a:off x="6000750" y="4290334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25</xdr:row>
      <xdr:rowOff>12247</xdr:rowOff>
    </xdr:from>
    <xdr:to>
      <xdr:col>22</xdr:col>
      <xdr:colOff>5089</xdr:colOff>
      <xdr:row>26</xdr:row>
      <xdr:rowOff>1747</xdr:rowOff>
    </xdr:to>
    <xdr:sp macro="" textlink="">
      <xdr:nvSpPr>
        <xdr:cNvPr id="8" name="Rechteck 7">
          <a:hlinkClick xmlns:r="http://schemas.openxmlformats.org/officeDocument/2006/relationships" r:id="rId6" tooltip="zur Belegliste der Sachausgaben 2.3.2"/>
        </xdr:cNvPr>
        <xdr:cNvSpPr/>
      </xdr:nvSpPr>
      <xdr:spPr>
        <a:xfrm>
          <a:off x="6000750" y="3669847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31</xdr:row>
      <xdr:rowOff>13609</xdr:rowOff>
    </xdr:from>
    <xdr:to>
      <xdr:col>22</xdr:col>
      <xdr:colOff>5089</xdr:colOff>
      <xdr:row>32</xdr:row>
      <xdr:rowOff>3109</xdr:rowOff>
    </xdr:to>
    <xdr:sp macro="" textlink="">
      <xdr:nvSpPr>
        <xdr:cNvPr id="9" name="Rechteck 8">
          <a:hlinkClick xmlns:r="http://schemas.openxmlformats.org/officeDocument/2006/relationships" r:id="rId7" tooltip="zur Belegliste der Sachausgaben 2.4.3"/>
        </xdr:cNvPr>
        <xdr:cNvSpPr/>
      </xdr:nvSpPr>
      <xdr:spPr>
        <a:xfrm>
          <a:off x="6000750" y="4671334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26</xdr:row>
      <xdr:rowOff>12247</xdr:rowOff>
    </xdr:from>
    <xdr:to>
      <xdr:col>22</xdr:col>
      <xdr:colOff>5089</xdr:colOff>
      <xdr:row>27</xdr:row>
      <xdr:rowOff>1747</xdr:rowOff>
    </xdr:to>
    <xdr:sp macro="" textlink="">
      <xdr:nvSpPr>
        <xdr:cNvPr id="10" name="Rechteck 9">
          <a:hlinkClick xmlns:r="http://schemas.openxmlformats.org/officeDocument/2006/relationships" r:id="rId8" tooltip="zur Belegliste der Sachausgaben 2.3.3"/>
        </xdr:cNvPr>
        <xdr:cNvSpPr/>
      </xdr:nvSpPr>
      <xdr:spPr>
        <a:xfrm>
          <a:off x="6000750" y="3860347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33</xdr:row>
      <xdr:rowOff>9525</xdr:rowOff>
    </xdr:from>
    <xdr:to>
      <xdr:col>22</xdr:col>
      <xdr:colOff>5089</xdr:colOff>
      <xdr:row>33</xdr:row>
      <xdr:rowOff>189525</xdr:rowOff>
    </xdr:to>
    <xdr:sp macro="" textlink="">
      <xdr:nvSpPr>
        <xdr:cNvPr id="11" name="Rechteck 10">
          <a:hlinkClick xmlns:r="http://schemas.openxmlformats.org/officeDocument/2006/relationships" r:id="rId9" tooltip="zur Belegliste der Sachausgaben 2.5"/>
        </xdr:cNvPr>
        <xdr:cNvSpPr/>
      </xdr:nvSpPr>
      <xdr:spPr>
        <a:xfrm>
          <a:off x="6000750" y="4905375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4078</xdr:colOff>
      <xdr:row>46</xdr:row>
      <xdr:rowOff>187780</xdr:rowOff>
    </xdr:from>
    <xdr:to>
      <xdr:col>22</xdr:col>
      <xdr:colOff>9167</xdr:colOff>
      <xdr:row>60</xdr:row>
      <xdr:rowOff>178254</xdr:rowOff>
    </xdr:to>
    <xdr:sp macro="" textlink="">
      <xdr:nvSpPr>
        <xdr:cNvPr id="12" name="Rechteck 11">
          <a:hlinkClick xmlns:r="http://schemas.openxmlformats.org/officeDocument/2006/relationships" r:id="rId10" tooltip="zur Belegliste der Einnahmen"/>
        </xdr:cNvPr>
        <xdr:cNvSpPr/>
      </xdr:nvSpPr>
      <xdr:spPr>
        <a:xfrm>
          <a:off x="6004828" y="6845755"/>
          <a:ext cx="4777114" cy="2228849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22</xdr:col>
      <xdr:colOff>5089</xdr:colOff>
      <xdr:row>21</xdr:row>
      <xdr:rowOff>180000</xdr:rowOff>
    </xdr:to>
    <xdr:sp macro="" textlink="">
      <xdr:nvSpPr>
        <xdr:cNvPr id="21" name="Rechteck 20">
          <a:hlinkClick xmlns:r="http://schemas.openxmlformats.org/officeDocument/2006/relationships" r:id="rId11" tooltip="zur Belegliste der Sachausgaben 2.2"/>
        </xdr:cNvPr>
        <xdr:cNvSpPr/>
      </xdr:nvSpPr>
      <xdr:spPr>
        <a:xfrm>
          <a:off x="6000750" y="3038475"/>
          <a:ext cx="4777114" cy="18000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9525</xdr:rowOff>
        </xdr:from>
        <xdr:to>
          <xdr:col>2</xdr:col>
          <xdr:colOff>323850</xdr:colOff>
          <xdr:row>21</xdr:row>
          <xdr:rowOff>9525</xdr:rowOff>
        </xdr:to>
        <xdr:sp macro="" textlink="">
          <xdr:nvSpPr>
            <xdr:cNvPr id="110593" name="Check Box 1" hidden="1">
              <a:extLst>
                <a:ext uri="{63B3BB69-23CF-44E3-9099-C40C66FF867C}">
                  <a14:compatExt spid="_x0000_s110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323850</xdr:colOff>
          <xdr:row>21</xdr:row>
          <xdr:rowOff>9525</xdr:rowOff>
        </xdr:to>
        <xdr:sp macro="" textlink="">
          <xdr:nvSpPr>
            <xdr:cNvPr id="110594" name="Check Box 2" hidden="1">
              <a:extLst>
                <a:ext uri="{63B3BB69-23CF-44E3-9099-C40C66FF867C}">
                  <a14:compatExt spid="_x0000_s110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133350</xdr:colOff>
      <xdr:row>14</xdr:row>
      <xdr:rowOff>171450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458450" y="2457450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2011024" y="18716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114299</xdr:colOff>
      <xdr:row>11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1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118" customWidth="1"/>
    <col min="2" max="2" width="15.7109375" style="119" customWidth="1"/>
    <col min="3" max="3" width="78.7109375" style="118" customWidth="1"/>
    <col min="4" max="16384" width="11.42578125" style="118"/>
  </cols>
  <sheetData>
    <row r="1" spans="1:6" s="557" customFormat="1" ht="30" customHeight="1" thickBot="1" x14ac:dyDescent="0.25">
      <c r="A1" s="555" t="s">
        <v>25</v>
      </c>
      <c r="B1" s="556"/>
      <c r="C1" s="556"/>
    </row>
    <row r="2" spans="1:6" s="557" customFormat="1" ht="30" customHeight="1" thickTop="1" x14ac:dyDescent="0.25">
      <c r="A2" s="558" t="s">
        <v>177</v>
      </c>
      <c r="B2" s="559"/>
      <c r="C2" s="560"/>
    </row>
    <row r="3" spans="1:6" s="557" customFormat="1" ht="30" customHeight="1" thickBot="1" x14ac:dyDescent="0.25">
      <c r="A3" s="561" t="s">
        <v>178</v>
      </c>
      <c r="B3" s="562"/>
      <c r="C3" s="563"/>
    </row>
    <row r="4" spans="1:6" ht="15" customHeight="1" thickTop="1" x14ac:dyDescent="0.2">
      <c r="A4" s="564" t="str">
        <f>IF(AND('Seite 1'!P18="",'Seite 3'!V38=0,Einnahmen=0)," - öffentlich -"," - vertraulich -")</f>
        <v xml:space="preserve"> - öffentlich -</v>
      </c>
    </row>
    <row r="5" spans="1:6" ht="15" customHeight="1" x14ac:dyDescent="0.2"/>
    <row r="6" spans="1:6" s="557" customFormat="1" ht="18" customHeight="1" x14ac:dyDescent="0.2">
      <c r="A6" s="565" t="s">
        <v>179</v>
      </c>
      <c r="B6" s="566"/>
      <c r="C6" s="567"/>
    </row>
    <row r="7" spans="1:6" s="570" customFormat="1" ht="18" customHeight="1" x14ac:dyDescent="0.2">
      <c r="A7" s="568" t="s">
        <v>26</v>
      </c>
      <c r="B7" s="569" t="s">
        <v>27</v>
      </c>
      <c r="C7" s="568" t="s">
        <v>28</v>
      </c>
      <c r="F7" s="557"/>
    </row>
    <row r="8" spans="1:6" s="120" customFormat="1" ht="24" customHeight="1" x14ac:dyDescent="0.2">
      <c r="A8" s="571" t="s">
        <v>29</v>
      </c>
      <c r="B8" s="572">
        <v>44091</v>
      </c>
      <c r="C8" s="573" t="s">
        <v>30</v>
      </c>
    </row>
    <row r="9" spans="1:6" ht="24" customHeight="1" x14ac:dyDescent="0.2">
      <c r="A9" s="571" t="s">
        <v>163</v>
      </c>
      <c r="B9" s="572">
        <v>44301</v>
      </c>
      <c r="C9" s="573" t="s">
        <v>169</v>
      </c>
    </row>
    <row r="10" spans="1:6" ht="24" customHeight="1" x14ac:dyDescent="0.2">
      <c r="A10" s="571" t="s">
        <v>175</v>
      </c>
      <c r="B10" s="572">
        <v>44839</v>
      </c>
      <c r="C10" s="573" t="s">
        <v>176</v>
      </c>
    </row>
    <row r="11" spans="1:6" s="557" customFormat="1" ht="15" customHeight="1" x14ac:dyDescent="0.2">
      <c r="A11" s="574"/>
    </row>
    <row r="12" spans="1:6" s="557" customFormat="1" ht="18" customHeight="1" x14ac:dyDescent="0.2">
      <c r="A12" s="565" t="s">
        <v>180</v>
      </c>
      <c r="B12" s="566"/>
      <c r="C12" s="567"/>
    </row>
    <row r="13" spans="1:6" s="570" customFormat="1" ht="18" customHeight="1" x14ac:dyDescent="0.2">
      <c r="A13" s="568" t="s">
        <v>26</v>
      </c>
      <c r="B13" s="569" t="s">
        <v>27</v>
      </c>
      <c r="C13" s="568" t="s">
        <v>28</v>
      </c>
      <c r="F13" s="557"/>
    </row>
    <row r="14" spans="1:6" s="570" customFormat="1" ht="24" customHeight="1" x14ac:dyDescent="0.2">
      <c r="A14" s="575" t="s">
        <v>181</v>
      </c>
      <c r="B14" s="576">
        <v>44928</v>
      </c>
      <c r="C14" s="577" t="s">
        <v>182</v>
      </c>
      <c r="F14" s="557"/>
    </row>
    <row r="15" spans="1:6" s="557" customFormat="1" ht="24" customHeight="1" x14ac:dyDescent="0.2">
      <c r="A15" s="575"/>
      <c r="B15" s="578"/>
      <c r="C15" s="577"/>
    </row>
    <row r="16" spans="1:6" s="557" customFormat="1" ht="24" customHeight="1" x14ac:dyDescent="0.2">
      <c r="A16" s="575"/>
      <c r="B16" s="578"/>
      <c r="C16" s="577"/>
    </row>
    <row r="17" spans="1:3" s="557" customFormat="1" ht="24" customHeight="1" x14ac:dyDescent="0.2">
      <c r="A17" s="575"/>
      <c r="B17" s="578"/>
      <c r="C17" s="577"/>
    </row>
    <row r="18" spans="1:3" s="557" customFormat="1" ht="24" customHeight="1" x14ac:dyDescent="0.2">
      <c r="A18" s="575"/>
      <c r="B18" s="578"/>
      <c r="C18" s="577"/>
    </row>
    <row r="19" spans="1:3" s="557" customFormat="1" ht="24" customHeight="1" x14ac:dyDescent="0.2">
      <c r="A19" s="575"/>
      <c r="B19" s="576"/>
      <c r="C19" s="577"/>
    </row>
    <row r="20" spans="1:3" s="557" customFormat="1" ht="24" customHeight="1" x14ac:dyDescent="0.2">
      <c r="A20" s="575"/>
      <c r="B20" s="576"/>
      <c r="C20" s="577"/>
    </row>
    <row r="21" spans="1:3" s="557" customFormat="1" ht="24" customHeight="1" x14ac:dyDescent="0.2">
      <c r="A21" s="575"/>
      <c r="B21" s="578"/>
      <c r="C21" s="577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workbookViewId="0">
      <selection activeCell="B18" sqref="B18"/>
    </sheetView>
  </sheetViews>
  <sheetFormatPr baseColWidth="10" defaultRowHeight="15" x14ac:dyDescent="0.2"/>
  <cols>
    <col min="1" max="1" width="5.7109375" style="166" customWidth="1"/>
    <col min="2" max="2" width="10.7109375" style="166" customWidth="1"/>
    <col min="3" max="3" width="12.7109375" style="166" customWidth="1"/>
    <col min="4" max="4" width="30.7109375" style="166" customWidth="1"/>
    <col min="5" max="5" width="35.7109375" style="166" customWidth="1"/>
    <col min="6" max="6" width="30.7109375" style="166" customWidth="1"/>
    <col min="7" max="9" width="15.7109375" style="166" customWidth="1"/>
    <col min="10" max="11" width="15.7109375" style="276" hidden="1" customWidth="1"/>
    <col min="12" max="12" width="11.42578125" style="129"/>
    <col min="13" max="13" width="11.42578125" style="28"/>
    <col min="14" max="16384" width="11.42578125" style="166"/>
  </cols>
  <sheetData>
    <row r="1" spans="1:14" ht="12" hidden="1" customHeight="1" x14ac:dyDescent="0.2">
      <c r="A1" s="370"/>
      <c r="B1" s="371"/>
      <c r="C1" s="371"/>
      <c r="D1" s="372"/>
      <c r="E1" s="372"/>
      <c r="F1" s="372"/>
      <c r="G1" s="372"/>
      <c r="H1" s="373"/>
      <c r="I1" s="373"/>
      <c r="J1" s="397"/>
      <c r="K1" s="397"/>
      <c r="N1" s="194"/>
    </row>
    <row r="2" spans="1:14" ht="12" hidden="1" customHeight="1" x14ac:dyDescent="0.2">
      <c r="A2" s="370"/>
      <c r="B2" s="371"/>
      <c r="C2" s="371"/>
      <c r="D2" s="372"/>
      <c r="E2" s="372"/>
      <c r="F2" s="372"/>
      <c r="G2" s="372"/>
      <c r="H2" s="373"/>
      <c r="I2" s="373"/>
      <c r="J2" s="397"/>
      <c r="K2" s="397"/>
      <c r="N2" s="194"/>
    </row>
    <row r="3" spans="1:14" ht="12" hidden="1" customHeight="1" x14ac:dyDescent="0.2">
      <c r="A3" s="374">
        <f>ROW(A18)</f>
        <v>18</v>
      </c>
      <c r="B3" s="371"/>
      <c r="C3" s="371"/>
      <c r="D3" s="372"/>
      <c r="E3" s="372"/>
      <c r="F3" s="372"/>
      <c r="G3" s="372"/>
      <c r="H3" s="373"/>
      <c r="I3" s="375"/>
      <c r="J3" s="397"/>
      <c r="K3" s="397"/>
      <c r="N3" s="194"/>
    </row>
    <row r="4" spans="1:14" ht="12" hidden="1" customHeight="1" x14ac:dyDescent="0.2">
      <c r="A4" s="385" t="s">
        <v>33</v>
      </c>
      <c r="B4" s="371"/>
      <c r="C4" s="371"/>
      <c r="D4" s="372"/>
      <c r="E4" s="372"/>
      <c r="F4" s="372"/>
      <c r="G4" s="372"/>
      <c r="H4" s="373"/>
      <c r="I4" s="376"/>
      <c r="J4" s="397"/>
      <c r="K4" s="397"/>
      <c r="N4" s="194"/>
    </row>
    <row r="5" spans="1:14" ht="12" hidden="1" customHeight="1" x14ac:dyDescent="0.2">
      <c r="A5" s="377" t="str">
        <f ca="1">"$A$6:$I$"&amp;IF(LOOKUP(2,1/(A1:A1017&lt;&gt;""),ROW(A:A))=ROW(A14),A3-1,LOOKUP(2,1/(A1:A1017&lt;&gt;""),ROW(A:A)))</f>
        <v>$A$6:$I$17</v>
      </c>
      <c r="B5" s="371"/>
      <c r="C5" s="371"/>
      <c r="D5" s="372"/>
      <c r="E5" s="372"/>
      <c r="F5" s="372"/>
      <c r="G5" s="372"/>
      <c r="H5" s="373"/>
      <c r="I5" s="376"/>
      <c r="J5" s="398"/>
      <c r="K5" s="398"/>
      <c r="N5" s="194"/>
    </row>
    <row r="6" spans="1:14" ht="15" customHeight="1" x14ac:dyDescent="0.2">
      <c r="A6" s="279" t="str">
        <f>'Seite 3'!B19</f>
        <v>2.</v>
      </c>
      <c r="B6" s="117" t="str">
        <f>'Seite 3'!C19</f>
        <v>Sachausgaben</v>
      </c>
      <c r="C6" s="117"/>
      <c r="E6" s="289"/>
      <c r="G6" s="22" t="s">
        <v>34</v>
      </c>
      <c r="H6" s="481">
        <f>'Seite 1'!$P$18</f>
        <v>0</v>
      </c>
      <c r="I6" s="492"/>
      <c r="J6" s="399"/>
      <c r="K6" s="399"/>
    </row>
    <row r="7" spans="1:14" ht="15" customHeight="1" x14ac:dyDescent="0.2">
      <c r="A7" s="280" t="str">
        <f>'Seite 3'!B24</f>
        <v>2.3</v>
      </c>
      <c r="B7" s="365" t="str">
        <f>'Seite 3'!C24</f>
        <v>Reiseausgaben gemäß ThürRKG</v>
      </c>
      <c r="C7" s="365"/>
      <c r="E7" s="291"/>
      <c r="G7" s="87" t="s">
        <v>35</v>
      </c>
      <c r="H7" s="484">
        <f ca="1">'Seite 1'!$P$17</f>
        <v>44922</v>
      </c>
      <c r="I7" s="504"/>
      <c r="J7" s="400"/>
      <c r="K7" s="400"/>
    </row>
    <row r="8" spans="1:14" ht="15" customHeight="1" x14ac:dyDescent="0.2">
      <c r="A8" s="280" t="str">
        <f>'Seite 3'!B26</f>
        <v>2.3.2</v>
      </c>
      <c r="B8" s="365" t="str">
        <f>'Seite 3'!C26</f>
        <v>Fahrtausgaben für PKW</v>
      </c>
      <c r="C8" s="365"/>
      <c r="F8" s="114"/>
      <c r="G8" s="114"/>
      <c r="H8" s="28"/>
      <c r="I8" s="89" t="str">
        <f>'Seite 1'!$A$66</f>
        <v>VWN LiH - Landesleistungswettbewerb der Handwerksjugend</v>
      </c>
      <c r="J8" s="401"/>
      <c r="K8" s="401"/>
    </row>
    <row r="9" spans="1:14" ht="15" customHeight="1" x14ac:dyDescent="0.2">
      <c r="F9" s="114"/>
      <c r="G9" s="114"/>
      <c r="H9" s="28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</row>
    <row r="10" spans="1:14" ht="18" customHeight="1" x14ac:dyDescent="0.2">
      <c r="A10" s="293"/>
      <c r="B10" s="295"/>
      <c r="C10" s="295"/>
      <c r="D10" s="368"/>
      <c r="E10" s="378" t="str">
        <f>B8</f>
        <v>Fahrtausgaben für PKW</v>
      </c>
      <c r="F10" s="379"/>
      <c r="G10" s="379"/>
      <c r="H10" s="380">
        <f>SUMPRODUCT(ROUNDDOWN(H18:H1017,0))</f>
        <v>0</v>
      </c>
      <c r="I10" s="175">
        <f>SUM(J10:K10)</f>
        <v>0</v>
      </c>
      <c r="J10" s="409">
        <f>SUMPRODUCT(($C$18:$C$1017=$J$9)*(ROUND($I$18:$I$1017,2)))</f>
        <v>0</v>
      </c>
      <c r="K10" s="409">
        <f>SUMPRODUCT(($C$18:$C$1017=$K$9)*(ROUND($I$18:$I$1017,2)))</f>
        <v>0</v>
      </c>
      <c r="N10" s="194"/>
    </row>
    <row r="11" spans="1:14" ht="12" customHeight="1" x14ac:dyDescent="0.2">
      <c r="A11" s="381"/>
      <c r="B11" s="178"/>
      <c r="C11" s="178"/>
      <c r="D11" s="177"/>
      <c r="E11" s="177"/>
      <c r="F11" s="177"/>
      <c r="G11" s="177"/>
      <c r="H11" s="382"/>
      <c r="I11" s="382"/>
      <c r="J11" s="403"/>
      <c r="K11" s="403"/>
      <c r="N11" s="194"/>
    </row>
    <row r="12" spans="1:14" ht="15" customHeight="1" x14ac:dyDescent="0.2">
      <c r="A12" s="183" t="str">
        <f ca="1">CONCATENATE("Übersicht¹ zum Nachweis der Ausgabenart ",$A$8," ",$B$8," - Aktenzeichen ",IF($H$6=0,"__________",$H$6)," - Nachweis vom ",IF($H$7=0,"_________",TEXT($H$7,"TT.MM.JJJJ")))</f>
        <v>Übersicht¹ zum Nachweis der Ausgabenart 2.3.2 Fahrtausgaben für PKW - Aktenzeichen __________ - Nachweis vom 27.12.2022</v>
      </c>
      <c r="B12" s="178"/>
      <c r="C12" s="178"/>
      <c r="D12" s="177"/>
      <c r="E12" s="177"/>
      <c r="F12" s="177"/>
      <c r="G12" s="177"/>
      <c r="H12" s="382"/>
      <c r="I12" s="382"/>
      <c r="J12" s="403"/>
      <c r="K12" s="403"/>
      <c r="N12" s="194"/>
    </row>
    <row r="13" spans="1:14" ht="5.0999999999999996" customHeight="1" x14ac:dyDescent="0.2">
      <c r="A13" s="176"/>
      <c r="B13" s="178"/>
      <c r="C13" s="178"/>
      <c r="D13" s="177"/>
      <c r="E13" s="177"/>
      <c r="F13" s="177"/>
      <c r="G13" s="177"/>
      <c r="H13" s="382"/>
      <c r="I13" s="382"/>
      <c r="J13" s="403"/>
      <c r="K13" s="403"/>
      <c r="N13" s="194"/>
    </row>
    <row r="14" spans="1:14" ht="12" customHeight="1" x14ac:dyDescent="0.2">
      <c r="A14" s="524" t="s">
        <v>11</v>
      </c>
      <c r="B14" s="524" t="s">
        <v>140</v>
      </c>
      <c r="C14" s="538" t="s">
        <v>116</v>
      </c>
      <c r="D14" s="535" t="s">
        <v>141</v>
      </c>
      <c r="E14" s="535" t="s">
        <v>142</v>
      </c>
      <c r="F14" s="535" t="s">
        <v>143</v>
      </c>
      <c r="G14" s="538" t="s">
        <v>145</v>
      </c>
      <c r="H14" s="538" t="s">
        <v>144</v>
      </c>
      <c r="I14" s="538" t="s">
        <v>110</v>
      </c>
      <c r="J14" s="403"/>
      <c r="K14" s="403"/>
      <c r="N14" s="194"/>
    </row>
    <row r="15" spans="1:14" ht="12" customHeight="1" x14ac:dyDescent="0.2">
      <c r="A15" s="525"/>
      <c r="B15" s="525"/>
      <c r="C15" s="539"/>
      <c r="D15" s="536"/>
      <c r="E15" s="536"/>
      <c r="F15" s="536"/>
      <c r="G15" s="539"/>
      <c r="H15" s="539"/>
      <c r="I15" s="539"/>
      <c r="J15" s="403"/>
      <c r="K15" s="403"/>
      <c r="N15" s="194"/>
    </row>
    <row r="16" spans="1:14" ht="12" customHeight="1" x14ac:dyDescent="0.2">
      <c r="A16" s="525"/>
      <c r="B16" s="525"/>
      <c r="C16" s="539"/>
      <c r="D16" s="536"/>
      <c r="E16" s="536"/>
      <c r="F16" s="536"/>
      <c r="G16" s="539"/>
      <c r="H16" s="539"/>
      <c r="I16" s="539"/>
      <c r="J16" s="403"/>
      <c r="K16" s="403"/>
      <c r="N16" s="194"/>
    </row>
    <row r="17" spans="1:14" ht="12" customHeight="1" thickBot="1" x14ac:dyDescent="0.25">
      <c r="A17" s="526"/>
      <c r="B17" s="526"/>
      <c r="C17" s="540"/>
      <c r="D17" s="537"/>
      <c r="E17" s="537"/>
      <c r="F17" s="537"/>
      <c r="G17" s="540"/>
      <c r="H17" s="540"/>
      <c r="I17" s="540"/>
      <c r="J17" s="404"/>
      <c r="K17" s="404"/>
      <c r="N17" s="194"/>
    </row>
    <row r="18" spans="1:14" s="189" customFormat="1" thickTop="1" x14ac:dyDescent="0.2">
      <c r="A18" s="127" t="str">
        <f>IF(COUNTA(B18:G18)&gt;0,ROW()-$A$3+1,"")</f>
        <v/>
      </c>
      <c r="B18" s="185"/>
      <c r="C18" s="406"/>
      <c r="D18" s="186"/>
      <c r="E18" s="186"/>
      <c r="F18" s="186"/>
      <c r="G18" s="386"/>
      <c r="H18" s="383"/>
      <c r="I18" s="303">
        <f>ROUND(ROUND(G18,2)*ROUNDDOWN(H18,0),2)</f>
        <v>0</v>
      </c>
      <c r="J18" s="404"/>
      <c r="K18" s="404"/>
      <c r="L18" s="130"/>
      <c r="M18" s="28"/>
      <c r="N18" s="384"/>
    </row>
    <row r="19" spans="1:14" s="189" customFormat="1" x14ac:dyDescent="0.2">
      <c r="A19" s="127" t="str">
        <f>IF(COUNTA(B19:G19)&gt;0,ROW()-$A$3+1,"")</f>
        <v/>
      </c>
      <c r="B19" s="185"/>
      <c r="C19" s="406"/>
      <c r="D19" s="186"/>
      <c r="E19" s="186"/>
      <c r="F19" s="186"/>
      <c r="G19" s="386"/>
      <c r="H19" s="383"/>
      <c r="I19" s="303">
        <f t="shared" ref="I19:I82" si="0">ROUND(ROUND(G19,2)*ROUNDDOWN(H19,0),2)</f>
        <v>0</v>
      </c>
      <c r="J19" s="404"/>
      <c r="K19" s="404"/>
      <c r="L19" s="129"/>
      <c r="M19" s="28"/>
      <c r="N19" s="384"/>
    </row>
    <row r="20" spans="1:14" s="189" customFormat="1" x14ac:dyDescent="0.2">
      <c r="A20" s="127" t="str">
        <f t="shared" ref="A20:A82" si="1">IF(COUNTA(B20:H20)&gt;0,ROW()-$A$3+1,"")</f>
        <v/>
      </c>
      <c r="B20" s="185"/>
      <c r="C20" s="406"/>
      <c r="D20" s="186"/>
      <c r="E20" s="186"/>
      <c r="F20" s="186"/>
      <c r="G20" s="386"/>
      <c r="H20" s="383"/>
      <c r="I20" s="303">
        <f t="shared" si="0"/>
        <v>0</v>
      </c>
      <c r="J20" s="404"/>
      <c r="K20" s="404"/>
      <c r="L20" s="129"/>
      <c r="M20" s="28"/>
      <c r="N20" s="384"/>
    </row>
    <row r="21" spans="1:14" s="189" customFormat="1" x14ac:dyDescent="0.2">
      <c r="A21" s="127" t="str">
        <f t="shared" si="1"/>
        <v/>
      </c>
      <c r="B21" s="185"/>
      <c r="C21" s="406"/>
      <c r="D21" s="186"/>
      <c r="E21" s="186"/>
      <c r="F21" s="186"/>
      <c r="G21" s="386"/>
      <c r="H21" s="383"/>
      <c r="I21" s="303">
        <f t="shared" si="0"/>
        <v>0</v>
      </c>
      <c r="J21" s="405"/>
      <c r="K21" s="405"/>
      <c r="L21" s="129"/>
      <c r="M21" s="28"/>
      <c r="N21" s="384"/>
    </row>
    <row r="22" spans="1:14" s="189" customFormat="1" x14ac:dyDescent="0.2">
      <c r="A22" s="127" t="str">
        <f t="shared" si="1"/>
        <v/>
      </c>
      <c r="B22" s="185"/>
      <c r="C22" s="406"/>
      <c r="D22" s="186"/>
      <c r="E22" s="186"/>
      <c r="F22" s="186"/>
      <c r="G22" s="386"/>
      <c r="H22" s="383"/>
      <c r="I22" s="303">
        <f t="shared" si="0"/>
        <v>0</v>
      </c>
      <c r="J22" s="405"/>
      <c r="K22" s="405"/>
      <c r="L22" s="129"/>
      <c r="M22" s="28"/>
      <c r="N22" s="384"/>
    </row>
    <row r="23" spans="1:14" s="189" customFormat="1" x14ac:dyDescent="0.2">
      <c r="A23" s="127" t="str">
        <f t="shared" si="1"/>
        <v/>
      </c>
      <c r="B23" s="185"/>
      <c r="C23" s="406"/>
      <c r="D23" s="186"/>
      <c r="E23" s="186"/>
      <c r="F23" s="186"/>
      <c r="G23" s="386"/>
      <c r="H23" s="383"/>
      <c r="I23" s="303">
        <f t="shared" si="0"/>
        <v>0</v>
      </c>
      <c r="J23" s="405"/>
      <c r="K23" s="405"/>
      <c r="L23" s="129"/>
      <c r="M23" s="28"/>
    </row>
    <row r="24" spans="1:14" s="189" customFormat="1" x14ac:dyDescent="0.2">
      <c r="A24" s="127" t="str">
        <f t="shared" si="1"/>
        <v/>
      </c>
      <c r="B24" s="185"/>
      <c r="C24" s="406"/>
      <c r="D24" s="186"/>
      <c r="E24" s="186"/>
      <c r="F24" s="186"/>
      <c r="G24" s="386"/>
      <c r="H24" s="383"/>
      <c r="I24" s="303">
        <f t="shared" si="0"/>
        <v>0</v>
      </c>
      <c r="J24" s="405"/>
      <c r="K24" s="405"/>
      <c r="L24" s="129"/>
      <c r="M24" s="28"/>
    </row>
    <row r="25" spans="1:14" s="189" customFormat="1" x14ac:dyDescent="0.2">
      <c r="A25" s="127" t="str">
        <f t="shared" si="1"/>
        <v/>
      </c>
      <c r="B25" s="185"/>
      <c r="C25" s="406"/>
      <c r="D25" s="186"/>
      <c r="E25" s="186"/>
      <c r="F25" s="186"/>
      <c r="G25" s="386"/>
      <c r="H25" s="383"/>
      <c r="I25" s="303">
        <f t="shared" si="0"/>
        <v>0</v>
      </c>
      <c r="J25" s="405"/>
      <c r="K25" s="405"/>
      <c r="L25" s="129"/>
      <c r="M25" s="28"/>
    </row>
    <row r="26" spans="1:14" s="189" customFormat="1" x14ac:dyDescent="0.2">
      <c r="A26" s="127" t="str">
        <f t="shared" si="1"/>
        <v/>
      </c>
      <c r="B26" s="185"/>
      <c r="C26" s="406"/>
      <c r="D26" s="186"/>
      <c r="E26" s="186"/>
      <c r="F26" s="186"/>
      <c r="G26" s="386"/>
      <c r="H26" s="383"/>
      <c r="I26" s="303">
        <f t="shared" si="0"/>
        <v>0</v>
      </c>
      <c r="J26" s="405"/>
      <c r="K26" s="405"/>
      <c r="L26" s="129"/>
      <c r="M26" s="28"/>
    </row>
    <row r="27" spans="1:14" s="189" customFormat="1" x14ac:dyDescent="0.2">
      <c r="A27" s="127" t="str">
        <f t="shared" si="1"/>
        <v/>
      </c>
      <c r="B27" s="185"/>
      <c r="C27" s="406"/>
      <c r="D27" s="186"/>
      <c r="E27" s="186"/>
      <c r="F27" s="186"/>
      <c r="G27" s="386"/>
      <c r="H27" s="383"/>
      <c r="I27" s="303">
        <f t="shared" si="0"/>
        <v>0</v>
      </c>
      <c r="J27" s="405"/>
      <c r="K27" s="405"/>
      <c r="L27" s="129"/>
      <c r="M27" s="28"/>
    </row>
    <row r="28" spans="1:14" s="189" customFormat="1" x14ac:dyDescent="0.2">
      <c r="A28" s="127" t="str">
        <f t="shared" si="1"/>
        <v/>
      </c>
      <c r="B28" s="185"/>
      <c r="C28" s="406"/>
      <c r="D28" s="186"/>
      <c r="E28" s="186"/>
      <c r="F28" s="186"/>
      <c r="G28" s="386"/>
      <c r="H28" s="383"/>
      <c r="I28" s="303">
        <f t="shared" si="0"/>
        <v>0</v>
      </c>
      <c r="J28" s="405"/>
      <c r="K28" s="405"/>
      <c r="L28" s="129"/>
      <c r="M28" s="28"/>
    </row>
    <row r="29" spans="1:14" s="189" customFormat="1" x14ac:dyDescent="0.2">
      <c r="A29" s="127" t="str">
        <f t="shared" si="1"/>
        <v/>
      </c>
      <c r="B29" s="185"/>
      <c r="C29" s="406"/>
      <c r="D29" s="186"/>
      <c r="E29" s="186"/>
      <c r="F29" s="186"/>
      <c r="G29" s="386"/>
      <c r="H29" s="383"/>
      <c r="I29" s="303">
        <f t="shared" si="0"/>
        <v>0</v>
      </c>
      <c r="J29" s="405"/>
      <c r="K29" s="405"/>
      <c r="L29" s="129"/>
      <c r="M29" s="28"/>
    </row>
    <row r="30" spans="1:14" s="189" customFormat="1" x14ac:dyDescent="0.2">
      <c r="A30" s="127" t="str">
        <f t="shared" si="1"/>
        <v/>
      </c>
      <c r="B30" s="185"/>
      <c r="C30" s="406"/>
      <c r="D30" s="186"/>
      <c r="E30" s="186"/>
      <c r="F30" s="186"/>
      <c r="G30" s="386"/>
      <c r="H30" s="383"/>
      <c r="I30" s="303">
        <f t="shared" si="0"/>
        <v>0</v>
      </c>
      <c r="J30" s="405"/>
      <c r="K30" s="405"/>
      <c r="L30" s="129"/>
      <c r="M30" s="28"/>
    </row>
    <row r="31" spans="1:14" s="189" customFormat="1" x14ac:dyDescent="0.2">
      <c r="A31" s="127" t="str">
        <f t="shared" si="1"/>
        <v/>
      </c>
      <c r="B31" s="185"/>
      <c r="C31" s="406"/>
      <c r="D31" s="186"/>
      <c r="E31" s="186"/>
      <c r="F31" s="186"/>
      <c r="G31" s="386"/>
      <c r="H31" s="383"/>
      <c r="I31" s="303">
        <f t="shared" si="0"/>
        <v>0</v>
      </c>
      <c r="J31" s="405"/>
      <c r="K31" s="405"/>
      <c r="L31" s="129"/>
      <c r="M31" s="28"/>
    </row>
    <row r="32" spans="1:14" s="189" customFormat="1" x14ac:dyDescent="0.2">
      <c r="A32" s="127" t="str">
        <f t="shared" si="1"/>
        <v/>
      </c>
      <c r="B32" s="185"/>
      <c r="C32" s="406"/>
      <c r="D32" s="186"/>
      <c r="E32" s="186"/>
      <c r="F32" s="186"/>
      <c r="G32" s="386"/>
      <c r="H32" s="383"/>
      <c r="I32" s="303">
        <f t="shared" si="0"/>
        <v>0</v>
      </c>
      <c r="J32" s="405"/>
      <c r="K32" s="405"/>
      <c r="L32" s="129"/>
      <c r="M32" s="28"/>
    </row>
    <row r="33" spans="1:13" s="189" customFormat="1" x14ac:dyDescent="0.2">
      <c r="A33" s="127" t="str">
        <f t="shared" si="1"/>
        <v/>
      </c>
      <c r="B33" s="185"/>
      <c r="C33" s="406"/>
      <c r="D33" s="186"/>
      <c r="E33" s="186"/>
      <c r="F33" s="186"/>
      <c r="G33" s="386"/>
      <c r="H33" s="383"/>
      <c r="I33" s="303">
        <f t="shared" si="0"/>
        <v>0</v>
      </c>
      <c r="J33" s="405"/>
      <c r="K33" s="405"/>
      <c r="L33" s="129"/>
      <c r="M33" s="28"/>
    </row>
    <row r="34" spans="1:13" s="189" customFormat="1" x14ac:dyDescent="0.2">
      <c r="A34" s="127" t="str">
        <f t="shared" si="1"/>
        <v/>
      </c>
      <c r="B34" s="185"/>
      <c r="C34" s="406"/>
      <c r="D34" s="186"/>
      <c r="E34" s="186"/>
      <c r="F34" s="186"/>
      <c r="G34" s="386"/>
      <c r="H34" s="383"/>
      <c r="I34" s="303">
        <f t="shared" si="0"/>
        <v>0</v>
      </c>
      <c r="J34" s="405"/>
      <c r="K34" s="405"/>
      <c r="L34" s="129"/>
      <c r="M34" s="28"/>
    </row>
    <row r="35" spans="1:13" s="189" customFormat="1" x14ac:dyDescent="0.2">
      <c r="A35" s="127" t="str">
        <f t="shared" si="1"/>
        <v/>
      </c>
      <c r="B35" s="185"/>
      <c r="C35" s="406"/>
      <c r="D35" s="186"/>
      <c r="E35" s="186"/>
      <c r="F35" s="186"/>
      <c r="G35" s="386"/>
      <c r="H35" s="383"/>
      <c r="I35" s="303">
        <f t="shared" si="0"/>
        <v>0</v>
      </c>
      <c r="J35" s="405"/>
      <c r="K35" s="405"/>
      <c r="L35" s="129"/>
      <c r="M35" s="28"/>
    </row>
    <row r="36" spans="1:13" s="189" customFormat="1" x14ac:dyDescent="0.2">
      <c r="A36" s="127" t="str">
        <f t="shared" si="1"/>
        <v/>
      </c>
      <c r="B36" s="185"/>
      <c r="C36" s="406"/>
      <c r="D36" s="186"/>
      <c r="E36" s="186"/>
      <c r="F36" s="186"/>
      <c r="G36" s="386"/>
      <c r="H36" s="383"/>
      <c r="I36" s="303">
        <f t="shared" si="0"/>
        <v>0</v>
      </c>
      <c r="J36" s="405"/>
      <c r="K36" s="405"/>
      <c r="L36" s="129"/>
      <c r="M36" s="28"/>
    </row>
    <row r="37" spans="1:13" s="189" customFormat="1" x14ac:dyDescent="0.2">
      <c r="A37" s="127" t="str">
        <f t="shared" si="1"/>
        <v/>
      </c>
      <c r="B37" s="185"/>
      <c r="C37" s="406"/>
      <c r="D37" s="186"/>
      <c r="E37" s="186"/>
      <c r="F37" s="186"/>
      <c r="G37" s="386"/>
      <c r="H37" s="383"/>
      <c r="I37" s="303">
        <f t="shared" si="0"/>
        <v>0</v>
      </c>
      <c r="J37" s="405"/>
      <c r="K37" s="405"/>
      <c r="L37" s="129"/>
      <c r="M37" s="28"/>
    </row>
    <row r="38" spans="1:13" s="189" customFormat="1" x14ac:dyDescent="0.2">
      <c r="A38" s="127" t="str">
        <f t="shared" si="1"/>
        <v/>
      </c>
      <c r="B38" s="185"/>
      <c r="C38" s="406"/>
      <c r="D38" s="186"/>
      <c r="E38" s="186"/>
      <c r="F38" s="186"/>
      <c r="G38" s="386"/>
      <c r="H38" s="383"/>
      <c r="I38" s="303">
        <f t="shared" si="0"/>
        <v>0</v>
      </c>
      <c r="J38" s="405"/>
      <c r="K38" s="405"/>
      <c r="L38" s="129"/>
      <c r="M38" s="28"/>
    </row>
    <row r="39" spans="1:13" s="189" customFormat="1" x14ac:dyDescent="0.2">
      <c r="A39" s="127" t="str">
        <f t="shared" si="1"/>
        <v/>
      </c>
      <c r="B39" s="185"/>
      <c r="C39" s="406"/>
      <c r="D39" s="186"/>
      <c r="E39" s="186"/>
      <c r="F39" s="186"/>
      <c r="G39" s="386"/>
      <c r="H39" s="383"/>
      <c r="I39" s="303">
        <f t="shared" si="0"/>
        <v>0</v>
      </c>
      <c r="J39" s="405"/>
      <c r="K39" s="405"/>
      <c r="L39" s="129"/>
      <c r="M39" s="28"/>
    </row>
    <row r="40" spans="1:13" s="189" customFormat="1" x14ac:dyDescent="0.2">
      <c r="A40" s="127" t="str">
        <f t="shared" si="1"/>
        <v/>
      </c>
      <c r="B40" s="185"/>
      <c r="C40" s="406"/>
      <c r="D40" s="186"/>
      <c r="E40" s="186"/>
      <c r="F40" s="186"/>
      <c r="G40" s="386"/>
      <c r="H40" s="383"/>
      <c r="I40" s="303">
        <f t="shared" si="0"/>
        <v>0</v>
      </c>
      <c r="J40" s="405"/>
      <c r="K40" s="405"/>
      <c r="L40" s="129"/>
      <c r="M40" s="28"/>
    </row>
    <row r="41" spans="1:13" s="189" customFormat="1" x14ac:dyDescent="0.2">
      <c r="A41" s="127" t="str">
        <f t="shared" si="1"/>
        <v/>
      </c>
      <c r="B41" s="185"/>
      <c r="C41" s="406"/>
      <c r="D41" s="186"/>
      <c r="E41" s="186"/>
      <c r="F41" s="186"/>
      <c r="G41" s="386"/>
      <c r="H41" s="383"/>
      <c r="I41" s="303">
        <f t="shared" si="0"/>
        <v>0</v>
      </c>
      <c r="J41" s="405"/>
      <c r="K41" s="405"/>
      <c r="L41" s="129"/>
      <c r="M41" s="28"/>
    </row>
    <row r="42" spans="1:13" s="189" customFormat="1" x14ac:dyDescent="0.2">
      <c r="A42" s="127" t="str">
        <f t="shared" si="1"/>
        <v/>
      </c>
      <c r="B42" s="185"/>
      <c r="C42" s="406"/>
      <c r="D42" s="186"/>
      <c r="E42" s="186"/>
      <c r="F42" s="186"/>
      <c r="G42" s="386"/>
      <c r="H42" s="383"/>
      <c r="I42" s="303">
        <f t="shared" si="0"/>
        <v>0</v>
      </c>
      <c r="J42" s="405"/>
      <c r="K42" s="405"/>
      <c r="L42" s="129"/>
      <c r="M42" s="28"/>
    </row>
    <row r="43" spans="1:13" s="189" customFormat="1" x14ac:dyDescent="0.2">
      <c r="A43" s="127" t="str">
        <f t="shared" si="1"/>
        <v/>
      </c>
      <c r="B43" s="185"/>
      <c r="C43" s="406"/>
      <c r="D43" s="186"/>
      <c r="E43" s="186"/>
      <c r="F43" s="186"/>
      <c r="G43" s="386"/>
      <c r="H43" s="383"/>
      <c r="I43" s="303">
        <f t="shared" si="0"/>
        <v>0</v>
      </c>
      <c r="J43" s="405"/>
      <c r="K43" s="405"/>
      <c r="L43" s="129"/>
      <c r="M43" s="28"/>
    </row>
    <row r="44" spans="1:13" s="189" customFormat="1" x14ac:dyDescent="0.2">
      <c r="A44" s="127" t="str">
        <f t="shared" si="1"/>
        <v/>
      </c>
      <c r="B44" s="185"/>
      <c r="C44" s="406"/>
      <c r="D44" s="186"/>
      <c r="E44" s="186"/>
      <c r="F44" s="186"/>
      <c r="G44" s="386"/>
      <c r="H44" s="383"/>
      <c r="I44" s="303">
        <f t="shared" si="0"/>
        <v>0</v>
      </c>
      <c r="J44" s="405"/>
      <c r="K44" s="405"/>
      <c r="L44" s="129"/>
      <c r="M44" s="28"/>
    </row>
    <row r="45" spans="1:13" s="189" customFormat="1" x14ac:dyDescent="0.2">
      <c r="A45" s="127" t="str">
        <f t="shared" si="1"/>
        <v/>
      </c>
      <c r="B45" s="185"/>
      <c r="C45" s="406"/>
      <c r="D45" s="186"/>
      <c r="E45" s="186"/>
      <c r="F45" s="186"/>
      <c r="G45" s="386"/>
      <c r="H45" s="383"/>
      <c r="I45" s="303">
        <f t="shared" si="0"/>
        <v>0</v>
      </c>
      <c r="J45" s="405"/>
      <c r="K45" s="405"/>
      <c r="L45" s="129"/>
      <c r="M45" s="28"/>
    </row>
    <row r="46" spans="1:13" s="189" customFormat="1" x14ac:dyDescent="0.2">
      <c r="A46" s="127" t="str">
        <f t="shared" si="1"/>
        <v/>
      </c>
      <c r="B46" s="185"/>
      <c r="C46" s="406"/>
      <c r="D46" s="186"/>
      <c r="E46" s="186"/>
      <c r="F46" s="186"/>
      <c r="G46" s="386"/>
      <c r="H46" s="383"/>
      <c r="I46" s="303">
        <f t="shared" si="0"/>
        <v>0</v>
      </c>
      <c r="J46" s="405"/>
      <c r="K46" s="405"/>
      <c r="L46" s="129"/>
      <c r="M46" s="28"/>
    </row>
    <row r="47" spans="1:13" s="189" customFormat="1" x14ac:dyDescent="0.2">
      <c r="A47" s="127" t="str">
        <f t="shared" si="1"/>
        <v/>
      </c>
      <c r="B47" s="185"/>
      <c r="C47" s="406"/>
      <c r="D47" s="186"/>
      <c r="E47" s="186"/>
      <c r="F47" s="186"/>
      <c r="G47" s="386"/>
      <c r="H47" s="383"/>
      <c r="I47" s="303">
        <f t="shared" si="0"/>
        <v>0</v>
      </c>
      <c r="J47" s="405"/>
      <c r="K47" s="405"/>
      <c r="L47" s="129"/>
      <c r="M47" s="28"/>
    </row>
    <row r="48" spans="1:13" s="189" customFormat="1" x14ac:dyDescent="0.2">
      <c r="A48" s="127" t="str">
        <f t="shared" si="1"/>
        <v/>
      </c>
      <c r="B48" s="185"/>
      <c r="C48" s="406"/>
      <c r="D48" s="186"/>
      <c r="E48" s="186"/>
      <c r="F48" s="186"/>
      <c r="G48" s="386"/>
      <c r="H48" s="383"/>
      <c r="I48" s="303">
        <f t="shared" si="0"/>
        <v>0</v>
      </c>
      <c r="J48" s="405"/>
      <c r="K48" s="405"/>
      <c r="L48" s="129"/>
      <c r="M48" s="28"/>
    </row>
    <row r="49" spans="1:13" s="189" customFormat="1" x14ac:dyDescent="0.2">
      <c r="A49" s="127" t="str">
        <f t="shared" si="1"/>
        <v/>
      </c>
      <c r="B49" s="185"/>
      <c r="C49" s="406"/>
      <c r="D49" s="186"/>
      <c r="E49" s="186"/>
      <c r="F49" s="186"/>
      <c r="G49" s="386"/>
      <c r="H49" s="383"/>
      <c r="I49" s="303">
        <f t="shared" si="0"/>
        <v>0</v>
      </c>
      <c r="J49" s="405"/>
      <c r="K49" s="405"/>
      <c r="L49" s="129"/>
      <c r="M49" s="28"/>
    </row>
    <row r="50" spans="1:13" s="189" customFormat="1" x14ac:dyDescent="0.2">
      <c r="A50" s="127" t="str">
        <f t="shared" si="1"/>
        <v/>
      </c>
      <c r="B50" s="185"/>
      <c r="C50" s="406"/>
      <c r="D50" s="186"/>
      <c r="E50" s="186"/>
      <c r="F50" s="186"/>
      <c r="G50" s="386"/>
      <c r="H50" s="383"/>
      <c r="I50" s="303">
        <f t="shared" si="0"/>
        <v>0</v>
      </c>
      <c r="J50" s="405"/>
      <c r="K50" s="405"/>
      <c r="L50" s="129"/>
      <c r="M50" s="28"/>
    </row>
    <row r="51" spans="1:13" s="189" customFormat="1" x14ac:dyDescent="0.2">
      <c r="A51" s="127" t="str">
        <f t="shared" si="1"/>
        <v/>
      </c>
      <c r="B51" s="185"/>
      <c r="C51" s="406"/>
      <c r="D51" s="186"/>
      <c r="E51" s="186"/>
      <c r="F51" s="186"/>
      <c r="G51" s="386"/>
      <c r="H51" s="383"/>
      <c r="I51" s="303">
        <f t="shared" si="0"/>
        <v>0</v>
      </c>
      <c r="J51" s="405"/>
      <c r="K51" s="405"/>
      <c r="L51" s="129"/>
      <c r="M51" s="28"/>
    </row>
    <row r="52" spans="1:13" s="189" customFormat="1" x14ac:dyDescent="0.2">
      <c r="A52" s="127" t="str">
        <f t="shared" si="1"/>
        <v/>
      </c>
      <c r="B52" s="185"/>
      <c r="C52" s="406"/>
      <c r="D52" s="186"/>
      <c r="E52" s="186"/>
      <c r="F52" s="186"/>
      <c r="G52" s="386"/>
      <c r="H52" s="383"/>
      <c r="I52" s="303">
        <f t="shared" si="0"/>
        <v>0</v>
      </c>
      <c r="J52" s="405"/>
      <c r="K52" s="405"/>
      <c r="L52" s="129"/>
      <c r="M52" s="28"/>
    </row>
    <row r="53" spans="1:13" s="189" customFormat="1" x14ac:dyDescent="0.2">
      <c r="A53" s="127" t="str">
        <f t="shared" si="1"/>
        <v/>
      </c>
      <c r="B53" s="185"/>
      <c r="C53" s="406"/>
      <c r="D53" s="186"/>
      <c r="E53" s="186"/>
      <c r="F53" s="186"/>
      <c r="G53" s="386"/>
      <c r="H53" s="383"/>
      <c r="I53" s="303">
        <f t="shared" si="0"/>
        <v>0</v>
      </c>
      <c r="J53" s="405"/>
      <c r="K53" s="405"/>
      <c r="L53" s="129"/>
      <c r="M53" s="28"/>
    </row>
    <row r="54" spans="1:13" s="189" customFormat="1" x14ac:dyDescent="0.2">
      <c r="A54" s="127" t="str">
        <f t="shared" si="1"/>
        <v/>
      </c>
      <c r="B54" s="185"/>
      <c r="C54" s="406"/>
      <c r="D54" s="186"/>
      <c r="E54" s="186"/>
      <c r="F54" s="186"/>
      <c r="G54" s="386"/>
      <c r="H54" s="383"/>
      <c r="I54" s="303">
        <f t="shared" si="0"/>
        <v>0</v>
      </c>
      <c r="J54" s="405"/>
      <c r="K54" s="405"/>
      <c r="L54" s="129"/>
      <c r="M54" s="28"/>
    </row>
    <row r="55" spans="1:13" s="189" customFormat="1" x14ac:dyDescent="0.2">
      <c r="A55" s="127" t="str">
        <f t="shared" si="1"/>
        <v/>
      </c>
      <c r="B55" s="185"/>
      <c r="C55" s="406"/>
      <c r="D55" s="186"/>
      <c r="E55" s="186"/>
      <c r="F55" s="186"/>
      <c r="G55" s="386"/>
      <c r="H55" s="383"/>
      <c r="I55" s="303">
        <f t="shared" si="0"/>
        <v>0</v>
      </c>
      <c r="J55" s="405"/>
      <c r="K55" s="405"/>
      <c r="L55" s="129"/>
      <c r="M55" s="28"/>
    </row>
    <row r="56" spans="1:13" s="189" customFormat="1" x14ac:dyDescent="0.2">
      <c r="A56" s="127" t="str">
        <f t="shared" si="1"/>
        <v/>
      </c>
      <c r="B56" s="185"/>
      <c r="C56" s="406"/>
      <c r="D56" s="186"/>
      <c r="E56" s="186"/>
      <c r="F56" s="186"/>
      <c r="G56" s="386"/>
      <c r="H56" s="383"/>
      <c r="I56" s="303">
        <f t="shared" si="0"/>
        <v>0</v>
      </c>
      <c r="J56" s="405"/>
      <c r="K56" s="405"/>
      <c r="L56" s="129"/>
      <c r="M56" s="28"/>
    </row>
    <row r="57" spans="1:13" s="189" customFormat="1" x14ac:dyDescent="0.2">
      <c r="A57" s="127" t="str">
        <f t="shared" si="1"/>
        <v/>
      </c>
      <c r="B57" s="185"/>
      <c r="C57" s="406"/>
      <c r="D57" s="186"/>
      <c r="E57" s="186"/>
      <c r="F57" s="186"/>
      <c r="G57" s="386"/>
      <c r="H57" s="383"/>
      <c r="I57" s="303">
        <f t="shared" si="0"/>
        <v>0</v>
      </c>
      <c r="J57" s="405"/>
      <c r="K57" s="405"/>
      <c r="L57" s="129"/>
      <c r="M57" s="28"/>
    </row>
    <row r="58" spans="1:13" s="189" customFormat="1" x14ac:dyDescent="0.2">
      <c r="A58" s="127" t="str">
        <f t="shared" si="1"/>
        <v/>
      </c>
      <c r="B58" s="185"/>
      <c r="C58" s="406"/>
      <c r="D58" s="186"/>
      <c r="E58" s="186"/>
      <c r="F58" s="186"/>
      <c r="G58" s="386"/>
      <c r="H58" s="383"/>
      <c r="I58" s="303">
        <f t="shared" si="0"/>
        <v>0</v>
      </c>
      <c r="J58" s="405"/>
      <c r="K58" s="405"/>
      <c r="L58" s="129"/>
      <c r="M58" s="28"/>
    </row>
    <row r="59" spans="1:13" s="189" customFormat="1" x14ac:dyDescent="0.2">
      <c r="A59" s="127" t="str">
        <f t="shared" si="1"/>
        <v/>
      </c>
      <c r="B59" s="185"/>
      <c r="C59" s="406"/>
      <c r="D59" s="186"/>
      <c r="E59" s="186"/>
      <c r="F59" s="186"/>
      <c r="G59" s="386"/>
      <c r="H59" s="383"/>
      <c r="I59" s="303">
        <f t="shared" si="0"/>
        <v>0</v>
      </c>
      <c r="J59" s="405"/>
      <c r="K59" s="405"/>
      <c r="L59" s="129"/>
      <c r="M59" s="28"/>
    </row>
    <row r="60" spans="1:13" s="189" customFormat="1" x14ac:dyDescent="0.2">
      <c r="A60" s="127" t="str">
        <f t="shared" si="1"/>
        <v/>
      </c>
      <c r="B60" s="185"/>
      <c r="C60" s="406"/>
      <c r="D60" s="186"/>
      <c r="E60" s="186"/>
      <c r="F60" s="186"/>
      <c r="G60" s="386"/>
      <c r="H60" s="383"/>
      <c r="I60" s="303">
        <f t="shared" si="0"/>
        <v>0</v>
      </c>
      <c r="J60" s="405"/>
      <c r="K60" s="405"/>
      <c r="L60" s="129"/>
      <c r="M60" s="28"/>
    </row>
    <row r="61" spans="1:13" s="189" customFormat="1" x14ac:dyDescent="0.2">
      <c r="A61" s="127" t="str">
        <f t="shared" si="1"/>
        <v/>
      </c>
      <c r="B61" s="185"/>
      <c r="C61" s="406"/>
      <c r="D61" s="186"/>
      <c r="E61" s="186"/>
      <c r="F61" s="186"/>
      <c r="G61" s="386"/>
      <c r="H61" s="383"/>
      <c r="I61" s="303">
        <f t="shared" si="0"/>
        <v>0</v>
      </c>
      <c r="J61" s="405"/>
      <c r="K61" s="405"/>
      <c r="L61" s="129"/>
      <c r="M61" s="28"/>
    </row>
    <row r="62" spans="1:13" s="189" customFormat="1" x14ac:dyDescent="0.2">
      <c r="A62" s="127" t="str">
        <f t="shared" si="1"/>
        <v/>
      </c>
      <c r="B62" s="185"/>
      <c r="C62" s="406"/>
      <c r="D62" s="186"/>
      <c r="E62" s="186"/>
      <c r="F62" s="186"/>
      <c r="G62" s="386"/>
      <c r="H62" s="383"/>
      <c r="I62" s="303">
        <f t="shared" si="0"/>
        <v>0</v>
      </c>
      <c r="J62" s="405"/>
      <c r="K62" s="405"/>
      <c r="L62" s="129"/>
      <c r="M62" s="28"/>
    </row>
    <row r="63" spans="1:13" s="189" customFormat="1" x14ac:dyDescent="0.2">
      <c r="A63" s="127" t="str">
        <f t="shared" si="1"/>
        <v/>
      </c>
      <c r="B63" s="185"/>
      <c r="C63" s="406"/>
      <c r="D63" s="186"/>
      <c r="E63" s="186"/>
      <c r="F63" s="186"/>
      <c r="G63" s="386"/>
      <c r="H63" s="383"/>
      <c r="I63" s="303">
        <f t="shared" si="0"/>
        <v>0</v>
      </c>
      <c r="J63" s="405"/>
      <c r="K63" s="405"/>
      <c r="L63" s="129"/>
      <c r="M63" s="28"/>
    </row>
    <row r="64" spans="1:13" s="189" customFormat="1" x14ac:dyDescent="0.2">
      <c r="A64" s="127" t="str">
        <f t="shared" si="1"/>
        <v/>
      </c>
      <c r="B64" s="185"/>
      <c r="C64" s="406"/>
      <c r="D64" s="186"/>
      <c r="E64" s="186"/>
      <c r="F64" s="186"/>
      <c r="G64" s="386"/>
      <c r="H64" s="383"/>
      <c r="I64" s="303">
        <f t="shared" si="0"/>
        <v>0</v>
      </c>
      <c r="J64" s="405"/>
      <c r="K64" s="405"/>
      <c r="L64" s="129"/>
      <c r="M64" s="28"/>
    </row>
    <row r="65" spans="1:13" s="189" customFormat="1" x14ac:dyDescent="0.2">
      <c r="A65" s="127" t="str">
        <f t="shared" si="1"/>
        <v/>
      </c>
      <c r="B65" s="185"/>
      <c r="C65" s="406"/>
      <c r="D65" s="186"/>
      <c r="E65" s="186"/>
      <c r="F65" s="186"/>
      <c r="G65" s="386"/>
      <c r="H65" s="383"/>
      <c r="I65" s="303">
        <f t="shared" si="0"/>
        <v>0</v>
      </c>
      <c r="J65" s="405"/>
      <c r="K65" s="405"/>
      <c r="L65" s="129"/>
      <c r="M65" s="28"/>
    </row>
    <row r="66" spans="1:13" s="189" customFormat="1" x14ac:dyDescent="0.2">
      <c r="A66" s="127" t="str">
        <f t="shared" si="1"/>
        <v/>
      </c>
      <c r="B66" s="185"/>
      <c r="C66" s="406"/>
      <c r="D66" s="186"/>
      <c r="E66" s="186"/>
      <c r="F66" s="186"/>
      <c r="G66" s="386"/>
      <c r="H66" s="383"/>
      <c r="I66" s="303">
        <f t="shared" si="0"/>
        <v>0</v>
      </c>
      <c r="J66" s="405"/>
      <c r="K66" s="405"/>
      <c r="L66" s="129"/>
      <c r="M66" s="28"/>
    </row>
    <row r="67" spans="1:13" s="189" customFormat="1" x14ac:dyDescent="0.2">
      <c r="A67" s="127" t="str">
        <f t="shared" si="1"/>
        <v/>
      </c>
      <c r="B67" s="185"/>
      <c r="C67" s="406"/>
      <c r="D67" s="186"/>
      <c r="E67" s="186"/>
      <c r="F67" s="186"/>
      <c r="G67" s="386"/>
      <c r="H67" s="383"/>
      <c r="I67" s="303">
        <f t="shared" si="0"/>
        <v>0</v>
      </c>
      <c r="J67" s="405"/>
      <c r="K67" s="405"/>
      <c r="L67" s="129"/>
      <c r="M67" s="28"/>
    </row>
    <row r="68" spans="1:13" s="189" customFormat="1" x14ac:dyDescent="0.2">
      <c r="A68" s="127" t="str">
        <f t="shared" si="1"/>
        <v/>
      </c>
      <c r="B68" s="185"/>
      <c r="C68" s="406"/>
      <c r="D68" s="186"/>
      <c r="E68" s="186"/>
      <c r="F68" s="186"/>
      <c r="G68" s="386"/>
      <c r="H68" s="383"/>
      <c r="I68" s="303">
        <f t="shared" si="0"/>
        <v>0</v>
      </c>
      <c r="J68" s="405"/>
      <c r="K68" s="405"/>
      <c r="L68" s="129"/>
      <c r="M68" s="28"/>
    </row>
    <row r="69" spans="1:13" s="189" customFormat="1" x14ac:dyDescent="0.2">
      <c r="A69" s="127" t="str">
        <f t="shared" si="1"/>
        <v/>
      </c>
      <c r="B69" s="185"/>
      <c r="C69" s="406"/>
      <c r="D69" s="186"/>
      <c r="E69" s="186"/>
      <c r="F69" s="186"/>
      <c r="G69" s="386"/>
      <c r="H69" s="383"/>
      <c r="I69" s="303">
        <f t="shared" si="0"/>
        <v>0</v>
      </c>
      <c r="J69" s="405"/>
      <c r="K69" s="405"/>
      <c r="L69" s="129"/>
      <c r="M69" s="28"/>
    </row>
    <row r="70" spans="1:13" s="189" customFormat="1" x14ac:dyDescent="0.2">
      <c r="A70" s="127" t="str">
        <f t="shared" si="1"/>
        <v/>
      </c>
      <c r="B70" s="185"/>
      <c r="C70" s="406"/>
      <c r="D70" s="186"/>
      <c r="E70" s="186"/>
      <c r="F70" s="186"/>
      <c r="G70" s="386"/>
      <c r="H70" s="383"/>
      <c r="I70" s="303">
        <f t="shared" si="0"/>
        <v>0</v>
      </c>
      <c r="J70" s="405"/>
      <c r="K70" s="405"/>
      <c r="L70" s="129"/>
      <c r="M70" s="28"/>
    </row>
    <row r="71" spans="1:13" s="189" customFormat="1" x14ac:dyDescent="0.2">
      <c r="A71" s="127" t="str">
        <f t="shared" si="1"/>
        <v/>
      </c>
      <c r="B71" s="185"/>
      <c r="C71" s="406"/>
      <c r="D71" s="186"/>
      <c r="E71" s="186"/>
      <c r="F71" s="186"/>
      <c r="G71" s="386"/>
      <c r="H71" s="383"/>
      <c r="I71" s="303">
        <f t="shared" si="0"/>
        <v>0</v>
      </c>
      <c r="J71" s="405"/>
      <c r="K71" s="405"/>
      <c r="L71" s="129"/>
      <c r="M71" s="28"/>
    </row>
    <row r="72" spans="1:13" s="189" customFormat="1" x14ac:dyDescent="0.2">
      <c r="A72" s="127" t="str">
        <f t="shared" si="1"/>
        <v/>
      </c>
      <c r="B72" s="185"/>
      <c r="C72" s="406"/>
      <c r="D72" s="186"/>
      <c r="E72" s="186"/>
      <c r="F72" s="186"/>
      <c r="G72" s="386"/>
      <c r="H72" s="383"/>
      <c r="I72" s="303">
        <f t="shared" si="0"/>
        <v>0</v>
      </c>
      <c r="J72" s="405"/>
      <c r="K72" s="405"/>
      <c r="L72" s="129"/>
      <c r="M72" s="28"/>
    </row>
    <row r="73" spans="1:13" s="189" customFormat="1" x14ac:dyDescent="0.2">
      <c r="A73" s="127" t="str">
        <f t="shared" si="1"/>
        <v/>
      </c>
      <c r="B73" s="185"/>
      <c r="C73" s="406"/>
      <c r="D73" s="186"/>
      <c r="E73" s="186"/>
      <c r="F73" s="186"/>
      <c r="G73" s="386"/>
      <c r="H73" s="383"/>
      <c r="I73" s="303">
        <f t="shared" si="0"/>
        <v>0</v>
      </c>
      <c r="J73" s="405"/>
      <c r="K73" s="405"/>
      <c r="L73" s="129"/>
      <c r="M73" s="28"/>
    </row>
    <row r="74" spans="1:13" s="189" customFormat="1" x14ac:dyDescent="0.2">
      <c r="A74" s="127" t="str">
        <f t="shared" si="1"/>
        <v/>
      </c>
      <c r="B74" s="185"/>
      <c r="C74" s="406"/>
      <c r="D74" s="186"/>
      <c r="E74" s="186"/>
      <c r="F74" s="186"/>
      <c r="G74" s="386"/>
      <c r="H74" s="383"/>
      <c r="I74" s="303">
        <f t="shared" si="0"/>
        <v>0</v>
      </c>
      <c r="J74" s="405"/>
      <c r="K74" s="405"/>
      <c r="L74" s="129"/>
      <c r="M74" s="28"/>
    </row>
    <row r="75" spans="1:13" s="189" customFormat="1" x14ac:dyDescent="0.2">
      <c r="A75" s="127" t="str">
        <f t="shared" si="1"/>
        <v/>
      </c>
      <c r="B75" s="185"/>
      <c r="C75" s="406"/>
      <c r="D75" s="186"/>
      <c r="E75" s="186"/>
      <c r="F75" s="186"/>
      <c r="G75" s="386"/>
      <c r="H75" s="383"/>
      <c r="I75" s="303">
        <f t="shared" si="0"/>
        <v>0</v>
      </c>
      <c r="J75" s="405"/>
      <c r="K75" s="405"/>
      <c r="L75" s="129"/>
      <c r="M75" s="28"/>
    </row>
    <row r="76" spans="1:13" s="189" customFormat="1" x14ac:dyDescent="0.2">
      <c r="A76" s="127" t="str">
        <f t="shared" si="1"/>
        <v/>
      </c>
      <c r="B76" s="185"/>
      <c r="C76" s="406"/>
      <c r="D76" s="186"/>
      <c r="E76" s="186"/>
      <c r="F76" s="186"/>
      <c r="G76" s="386"/>
      <c r="H76" s="383"/>
      <c r="I76" s="303">
        <f t="shared" si="0"/>
        <v>0</v>
      </c>
      <c r="J76" s="405"/>
      <c r="K76" s="405"/>
      <c r="L76" s="129"/>
      <c r="M76" s="28"/>
    </row>
    <row r="77" spans="1:13" s="189" customFormat="1" x14ac:dyDescent="0.2">
      <c r="A77" s="127" t="str">
        <f t="shared" si="1"/>
        <v/>
      </c>
      <c r="B77" s="185"/>
      <c r="C77" s="406"/>
      <c r="D77" s="186"/>
      <c r="E77" s="186"/>
      <c r="F77" s="186"/>
      <c r="G77" s="386"/>
      <c r="H77" s="383"/>
      <c r="I77" s="303">
        <f t="shared" si="0"/>
        <v>0</v>
      </c>
      <c r="J77" s="405"/>
      <c r="K77" s="405"/>
      <c r="L77" s="129"/>
      <c r="M77" s="28"/>
    </row>
    <row r="78" spans="1:13" s="189" customFormat="1" x14ac:dyDescent="0.2">
      <c r="A78" s="127" t="str">
        <f t="shared" si="1"/>
        <v/>
      </c>
      <c r="B78" s="185"/>
      <c r="C78" s="406"/>
      <c r="D78" s="186"/>
      <c r="E78" s="186"/>
      <c r="F78" s="186"/>
      <c r="G78" s="386"/>
      <c r="H78" s="383"/>
      <c r="I78" s="303">
        <f t="shared" si="0"/>
        <v>0</v>
      </c>
      <c r="J78" s="405"/>
      <c r="K78" s="405"/>
      <c r="L78" s="129"/>
      <c r="M78" s="28"/>
    </row>
    <row r="79" spans="1:13" s="189" customFormat="1" x14ac:dyDescent="0.2">
      <c r="A79" s="127" t="str">
        <f t="shared" si="1"/>
        <v/>
      </c>
      <c r="B79" s="185"/>
      <c r="C79" s="406"/>
      <c r="D79" s="186"/>
      <c r="E79" s="186"/>
      <c r="F79" s="186"/>
      <c r="G79" s="386"/>
      <c r="H79" s="383"/>
      <c r="I79" s="303">
        <f t="shared" si="0"/>
        <v>0</v>
      </c>
      <c r="J79" s="405"/>
      <c r="K79" s="405"/>
      <c r="L79" s="129"/>
      <c r="M79" s="28"/>
    </row>
    <row r="80" spans="1:13" s="189" customFormat="1" x14ac:dyDescent="0.2">
      <c r="A80" s="127" t="str">
        <f t="shared" si="1"/>
        <v/>
      </c>
      <c r="B80" s="185"/>
      <c r="C80" s="406"/>
      <c r="D80" s="186"/>
      <c r="E80" s="186"/>
      <c r="F80" s="186"/>
      <c r="G80" s="386"/>
      <c r="H80" s="383"/>
      <c r="I80" s="303">
        <f t="shared" si="0"/>
        <v>0</v>
      </c>
      <c r="J80" s="405"/>
      <c r="K80" s="405"/>
      <c r="L80" s="129"/>
      <c r="M80" s="28"/>
    </row>
    <row r="81" spans="1:13" s="189" customFormat="1" x14ac:dyDescent="0.2">
      <c r="A81" s="127" t="str">
        <f t="shared" si="1"/>
        <v/>
      </c>
      <c r="B81" s="185"/>
      <c r="C81" s="406"/>
      <c r="D81" s="186"/>
      <c r="E81" s="186"/>
      <c r="F81" s="186"/>
      <c r="G81" s="386"/>
      <c r="H81" s="383"/>
      <c r="I81" s="303">
        <f t="shared" si="0"/>
        <v>0</v>
      </c>
      <c r="J81" s="405"/>
      <c r="K81" s="405"/>
      <c r="L81" s="129"/>
      <c r="M81" s="28"/>
    </row>
    <row r="82" spans="1:13" s="189" customFormat="1" x14ac:dyDescent="0.2">
      <c r="A82" s="127" t="str">
        <f t="shared" si="1"/>
        <v/>
      </c>
      <c r="B82" s="185"/>
      <c r="C82" s="406"/>
      <c r="D82" s="186"/>
      <c r="E82" s="186"/>
      <c r="F82" s="186"/>
      <c r="G82" s="386"/>
      <c r="H82" s="383"/>
      <c r="I82" s="303">
        <f t="shared" si="0"/>
        <v>0</v>
      </c>
      <c r="J82" s="405"/>
      <c r="K82" s="405"/>
      <c r="L82" s="129"/>
      <c r="M82" s="28"/>
    </row>
    <row r="83" spans="1:13" s="189" customFormat="1" x14ac:dyDescent="0.2">
      <c r="A83" s="127" t="str">
        <f t="shared" ref="A83:A146" si="2">IF(COUNTA(B83:H83)&gt;0,ROW()-$A$3+1,"")</f>
        <v/>
      </c>
      <c r="B83" s="185"/>
      <c r="C83" s="406"/>
      <c r="D83" s="186"/>
      <c r="E83" s="186"/>
      <c r="F83" s="186"/>
      <c r="G83" s="386"/>
      <c r="H83" s="383"/>
      <c r="I83" s="303">
        <f t="shared" ref="I83:I146" si="3">ROUND(ROUND(G83,2)*ROUNDDOWN(H83,0),2)</f>
        <v>0</v>
      </c>
      <c r="J83" s="405"/>
      <c r="K83" s="405"/>
      <c r="L83" s="129"/>
      <c r="M83" s="28"/>
    </row>
    <row r="84" spans="1:13" s="189" customFormat="1" x14ac:dyDescent="0.2">
      <c r="A84" s="127" t="str">
        <f t="shared" si="2"/>
        <v/>
      </c>
      <c r="B84" s="185"/>
      <c r="C84" s="406"/>
      <c r="D84" s="186"/>
      <c r="E84" s="186"/>
      <c r="F84" s="186"/>
      <c r="G84" s="386"/>
      <c r="H84" s="383"/>
      <c r="I84" s="303">
        <f t="shared" si="3"/>
        <v>0</v>
      </c>
      <c r="J84" s="405"/>
      <c r="K84" s="405"/>
      <c r="L84" s="129"/>
      <c r="M84" s="28"/>
    </row>
    <row r="85" spans="1:13" s="189" customFormat="1" x14ac:dyDescent="0.2">
      <c r="A85" s="127" t="str">
        <f t="shared" si="2"/>
        <v/>
      </c>
      <c r="B85" s="185"/>
      <c r="C85" s="406"/>
      <c r="D85" s="186"/>
      <c r="E85" s="186"/>
      <c r="F85" s="186"/>
      <c r="G85" s="386"/>
      <c r="H85" s="383"/>
      <c r="I85" s="303">
        <f t="shared" si="3"/>
        <v>0</v>
      </c>
      <c r="J85" s="405"/>
      <c r="K85" s="405"/>
      <c r="L85" s="129"/>
      <c r="M85" s="28"/>
    </row>
    <row r="86" spans="1:13" s="189" customFormat="1" x14ac:dyDescent="0.2">
      <c r="A86" s="127" t="str">
        <f t="shared" si="2"/>
        <v/>
      </c>
      <c r="B86" s="185"/>
      <c r="C86" s="406"/>
      <c r="D86" s="186"/>
      <c r="E86" s="186"/>
      <c r="F86" s="186"/>
      <c r="G86" s="386"/>
      <c r="H86" s="383"/>
      <c r="I86" s="303">
        <f t="shared" si="3"/>
        <v>0</v>
      </c>
      <c r="J86" s="405"/>
      <c r="K86" s="405"/>
      <c r="L86" s="129"/>
      <c r="M86" s="28"/>
    </row>
    <row r="87" spans="1:13" s="189" customFormat="1" x14ac:dyDescent="0.2">
      <c r="A87" s="127" t="str">
        <f t="shared" si="2"/>
        <v/>
      </c>
      <c r="B87" s="185"/>
      <c r="C87" s="406"/>
      <c r="D87" s="186"/>
      <c r="E87" s="186"/>
      <c r="F87" s="186"/>
      <c r="G87" s="386"/>
      <c r="H87" s="383"/>
      <c r="I87" s="303">
        <f t="shared" si="3"/>
        <v>0</v>
      </c>
      <c r="J87" s="405"/>
      <c r="K87" s="405"/>
      <c r="L87" s="129"/>
      <c r="M87" s="28"/>
    </row>
    <row r="88" spans="1:13" s="189" customFormat="1" x14ac:dyDescent="0.2">
      <c r="A88" s="127" t="str">
        <f t="shared" si="2"/>
        <v/>
      </c>
      <c r="B88" s="185"/>
      <c r="C88" s="406"/>
      <c r="D88" s="186"/>
      <c r="E88" s="186"/>
      <c r="F88" s="186"/>
      <c r="G88" s="386"/>
      <c r="H88" s="383"/>
      <c r="I88" s="303">
        <f t="shared" si="3"/>
        <v>0</v>
      </c>
      <c r="J88" s="405"/>
      <c r="K88" s="405"/>
      <c r="L88" s="129"/>
      <c r="M88" s="28"/>
    </row>
    <row r="89" spans="1:13" s="189" customFormat="1" x14ac:dyDescent="0.2">
      <c r="A89" s="127" t="str">
        <f t="shared" si="2"/>
        <v/>
      </c>
      <c r="B89" s="185"/>
      <c r="C89" s="406"/>
      <c r="D89" s="186"/>
      <c r="E89" s="186"/>
      <c r="F89" s="186"/>
      <c r="G89" s="386"/>
      <c r="H89" s="383"/>
      <c r="I89" s="303">
        <f t="shared" si="3"/>
        <v>0</v>
      </c>
      <c r="J89" s="405"/>
      <c r="K89" s="405"/>
      <c r="L89" s="129"/>
      <c r="M89" s="28"/>
    </row>
    <row r="90" spans="1:13" s="189" customFormat="1" x14ac:dyDescent="0.2">
      <c r="A90" s="127" t="str">
        <f t="shared" si="2"/>
        <v/>
      </c>
      <c r="B90" s="185"/>
      <c r="C90" s="406"/>
      <c r="D90" s="186"/>
      <c r="E90" s="186"/>
      <c r="F90" s="186"/>
      <c r="G90" s="386"/>
      <c r="H90" s="383"/>
      <c r="I90" s="303">
        <f t="shared" si="3"/>
        <v>0</v>
      </c>
      <c r="J90" s="405"/>
      <c r="K90" s="405"/>
      <c r="L90" s="129"/>
      <c r="M90" s="28"/>
    </row>
    <row r="91" spans="1:13" s="189" customFormat="1" x14ac:dyDescent="0.2">
      <c r="A91" s="127" t="str">
        <f t="shared" si="2"/>
        <v/>
      </c>
      <c r="B91" s="185"/>
      <c r="C91" s="406"/>
      <c r="D91" s="186"/>
      <c r="E91" s="186"/>
      <c r="F91" s="186"/>
      <c r="G91" s="386"/>
      <c r="H91" s="383"/>
      <c r="I91" s="303">
        <f t="shared" si="3"/>
        <v>0</v>
      </c>
      <c r="J91" s="405"/>
      <c r="K91" s="405"/>
      <c r="L91" s="129"/>
      <c r="M91" s="28"/>
    </row>
    <row r="92" spans="1:13" s="189" customFormat="1" x14ac:dyDescent="0.2">
      <c r="A92" s="127" t="str">
        <f t="shared" si="2"/>
        <v/>
      </c>
      <c r="B92" s="185"/>
      <c r="C92" s="406"/>
      <c r="D92" s="186"/>
      <c r="E92" s="186"/>
      <c r="F92" s="186"/>
      <c r="G92" s="386"/>
      <c r="H92" s="383"/>
      <c r="I92" s="303">
        <f t="shared" si="3"/>
        <v>0</v>
      </c>
      <c r="J92" s="405"/>
      <c r="K92" s="405"/>
      <c r="L92" s="129"/>
      <c r="M92" s="28"/>
    </row>
    <row r="93" spans="1:13" s="189" customFormat="1" x14ac:dyDescent="0.2">
      <c r="A93" s="127" t="str">
        <f t="shared" si="2"/>
        <v/>
      </c>
      <c r="B93" s="185"/>
      <c r="C93" s="406"/>
      <c r="D93" s="186"/>
      <c r="E93" s="186"/>
      <c r="F93" s="186"/>
      <c r="G93" s="386"/>
      <c r="H93" s="383"/>
      <c r="I93" s="303">
        <f t="shared" si="3"/>
        <v>0</v>
      </c>
      <c r="J93" s="405"/>
      <c r="K93" s="405"/>
      <c r="L93" s="129"/>
      <c r="M93" s="28"/>
    </row>
    <row r="94" spans="1:13" s="189" customFormat="1" x14ac:dyDescent="0.2">
      <c r="A94" s="127" t="str">
        <f t="shared" si="2"/>
        <v/>
      </c>
      <c r="B94" s="185"/>
      <c r="C94" s="406"/>
      <c r="D94" s="186"/>
      <c r="E94" s="186"/>
      <c r="F94" s="186"/>
      <c r="G94" s="386"/>
      <c r="H94" s="383"/>
      <c r="I94" s="303">
        <f t="shared" si="3"/>
        <v>0</v>
      </c>
      <c r="J94" s="405"/>
      <c r="K94" s="405"/>
      <c r="L94" s="129"/>
      <c r="M94" s="28"/>
    </row>
    <row r="95" spans="1:13" s="189" customFormat="1" x14ac:dyDescent="0.2">
      <c r="A95" s="127" t="str">
        <f t="shared" si="2"/>
        <v/>
      </c>
      <c r="B95" s="185"/>
      <c r="C95" s="406"/>
      <c r="D95" s="186"/>
      <c r="E95" s="186"/>
      <c r="F95" s="186"/>
      <c r="G95" s="386"/>
      <c r="H95" s="383"/>
      <c r="I95" s="303">
        <f t="shared" si="3"/>
        <v>0</v>
      </c>
      <c r="J95" s="405"/>
      <c r="K95" s="405"/>
      <c r="L95" s="129"/>
      <c r="M95" s="28"/>
    </row>
    <row r="96" spans="1:13" s="189" customFormat="1" x14ac:dyDescent="0.2">
      <c r="A96" s="127" t="str">
        <f t="shared" si="2"/>
        <v/>
      </c>
      <c r="B96" s="185"/>
      <c r="C96" s="406"/>
      <c r="D96" s="186"/>
      <c r="E96" s="186"/>
      <c r="F96" s="186"/>
      <c r="G96" s="386"/>
      <c r="H96" s="383"/>
      <c r="I96" s="303">
        <f t="shared" si="3"/>
        <v>0</v>
      </c>
      <c r="J96" s="405"/>
      <c r="K96" s="405"/>
      <c r="L96" s="129"/>
      <c r="M96" s="28"/>
    </row>
    <row r="97" spans="1:13" s="189" customFormat="1" x14ac:dyDescent="0.2">
      <c r="A97" s="127" t="str">
        <f t="shared" si="2"/>
        <v/>
      </c>
      <c r="B97" s="185"/>
      <c r="C97" s="406"/>
      <c r="D97" s="186"/>
      <c r="E97" s="186"/>
      <c r="F97" s="186"/>
      <c r="G97" s="386"/>
      <c r="H97" s="383"/>
      <c r="I97" s="303">
        <f t="shared" si="3"/>
        <v>0</v>
      </c>
      <c r="J97" s="405"/>
      <c r="K97" s="405"/>
      <c r="L97" s="129"/>
      <c r="M97" s="28"/>
    </row>
    <row r="98" spans="1:13" s="189" customFormat="1" x14ac:dyDescent="0.2">
      <c r="A98" s="127" t="str">
        <f t="shared" si="2"/>
        <v/>
      </c>
      <c r="B98" s="185"/>
      <c r="C98" s="406"/>
      <c r="D98" s="186"/>
      <c r="E98" s="186"/>
      <c r="F98" s="186"/>
      <c r="G98" s="386"/>
      <c r="H98" s="383"/>
      <c r="I98" s="303">
        <f t="shared" si="3"/>
        <v>0</v>
      </c>
      <c r="J98" s="405"/>
      <c r="K98" s="405"/>
      <c r="L98" s="129"/>
      <c r="M98" s="28"/>
    </row>
    <row r="99" spans="1:13" s="189" customFormat="1" x14ac:dyDescent="0.2">
      <c r="A99" s="127" t="str">
        <f t="shared" si="2"/>
        <v/>
      </c>
      <c r="B99" s="185"/>
      <c r="C99" s="406"/>
      <c r="D99" s="186"/>
      <c r="E99" s="186"/>
      <c r="F99" s="186"/>
      <c r="G99" s="386"/>
      <c r="H99" s="383"/>
      <c r="I99" s="303">
        <f t="shared" si="3"/>
        <v>0</v>
      </c>
      <c r="J99" s="405"/>
      <c r="K99" s="405"/>
      <c r="L99" s="129"/>
      <c r="M99" s="28"/>
    </row>
    <row r="100" spans="1:13" s="189" customFormat="1" x14ac:dyDescent="0.2">
      <c r="A100" s="127" t="str">
        <f t="shared" si="2"/>
        <v/>
      </c>
      <c r="B100" s="185"/>
      <c r="C100" s="406"/>
      <c r="D100" s="186"/>
      <c r="E100" s="186"/>
      <c r="F100" s="186"/>
      <c r="G100" s="386"/>
      <c r="H100" s="383"/>
      <c r="I100" s="303">
        <f t="shared" si="3"/>
        <v>0</v>
      </c>
      <c r="J100" s="405"/>
      <c r="K100" s="405"/>
      <c r="L100" s="129"/>
      <c r="M100" s="28"/>
    </row>
    <row r="101" spans="1:13" s="189" customFormat="1" x14ac:dyDescent="0.2">
      <c r="A101" s="127" t="str">
        <f t="shared" si="2"/>
        <v/>
      </c>
      <c r="B101" s="185"/>
      <c r="C101" s="406"/>
      <c r="D101" s="186"/>
      <c r="E101" s="186"/>
      <c r="F101" s="186"/>
      <c r="G101" s="386"/>
      <c r="H101" s="383"/>
      <c r="I101" s="303">
        <f t="shared" si="3"/>
        <v>0</v>
      </c>
      <c r="J101" s="405"/>
      <c r="K101" s="405"/>
      <c r="L101" s="129"/>
      <c r="M101" s="28"/>
    </row>
    <row r="102" spans="1:13" s="189" customFormat="1" x14ac:dyDescent="0.2">
      <c r="A102" s="127" t="str">
        <f t="shared" si="2"/>
        <v/>
      </c>
      <c r="B102" s="185"/>
      <c r="C102" s="406"/>
      <c r="D102" s="186"/>
      <c r="E102" s="186"/>
      <c r="F102" s="186"/>
      <c r="G102" s="386"/>
      <c r="H102" s="383"/>
      <c r="I102" s="303">
        <f t="shared" si="3"/>
        <v>0</v>
      </c>
      <c r="J102" s="405"/>
      <c r="K102" s="405"/>
      <c r="L102" s="129"/>
      <c r="M102" s="28"/>
    </row>
    <row r="103" spans="1:13" s="189" customFormat="1" x14ac:dyDescent="0.2">
      <c r="A103" s="127" t="str">
        <f t="shared" si="2"/>
        <v/>
      </c>
      <c r="B103" s="185"/>
      <c r="C103" s="406"/>
      <c r="D103" s="186"/>
      <c r="E103" s="186"/>
      <c r="F103" s="186"/>
      <c r="G103" s="386"/>
      <c r="H103" s="383"/>
      <c r="I103" s="303">
        <f t="shared" si="3"/>
        <v>0</v>
      </c>
      <c r="J103" s="405"/>
      <c r="K103" s="405"/>
      <c r="L103" s="129"/>
      <c r="M103" s="28"/>
    </row>
    <row r="104" spans="1:13" s="189" customFormat="1" x14ac:dyDescent="0.2">
      <c r="A104" s="127" t="str">
        <f t="shared" si="2"/>
        <v/>
      </c>
      <c r="B104" s="185"/>
      <c r="C104" s="406"/>
      <c r="D104" s="186"/>
      <c r="E104" s="186"/>
      <c r="F104" s="186"/>
      <c r="G104" s="386"/>
      <c r="H104" s="383"/>
      <c r="I104" s="303">
        <f t="shared" si="3"/>
        <v>0</v>
      </c>
      <c r="J104" s="405"/>
      <c r="K104" s="405"/>
      <c r="L104" s="129"/>
      <c r="M104" s="28"/>
    </row>
    <row r="105" spans="1:13" s="189" customFormat="1" x14ac:dyDescent="0.2">
      <c r="A105" s="127" t="str">
        <f t="shared" si="2"/>
        <v/>
      </c>
      <c r="B105" s="185"/>
      <c r="C105" s="406"/>
      <c r="D105" s="186"/>
      <c r="E105" s="186"/>
      <c r="F105" s="186"/>
      <c r="G105" s="386"/>
      <c r="H105" s="383"/>
      <c r="I105" s="303">
        <f t="shared" si="3"/>
        <v>0</v>
      </c>
      <c r="J105" s="405"/>
      <c r="K105" s="405"/>
      <c r="L105" s="129"/>
      <c r="M105" s="28"/>
    </row>
    <row r="106" spans="1:13" s="189" customFormat="1" x14ac:dyDescent="0.2">
      <c r="A106" s="127" t="str">
        <f t="shared" si="2"/>
        <v/>
      </c>
      <c r="B106" s="185"/>
      <c r="C106" s="406"/>
      <c r="D106" s="186"/>
      <c r="E106" s="186"/>
      <c r="F106" s="186"/>
      <c r="G106" s="386"/>
      <c r="H106" s="383"/>
      <c r="I106" s="303">
        <f t="shared" si="3"/>
        <v>0</v>
      </c>
      <c r="J106" s="405"/>
      <c r="K106" s="405"/>
      <c r="L106" s="129"/>
      <c r="M106" s="28"/>
    </row>
    <row r="107" spans="1:13" s="189" customFormat="1" x14ac:dyDescent="0.2">
      <c r="A107" s="127" t="str">
        <f t="shared" si="2"/>
        <v/>
      </c>
      <c r="B107" s="185"/>
      <c r="C107" s="406"/>
      <c r="D107" s="186"/>
      <c r="E107" s="186"/>
      <c r="F107" s="186"/>
      <c r="G107" s="386"/>
      <c r="H107" s="383"/>
      <c r="I107" s="303">
        <f t="shared" si="3"/>
        <v>0</v>
      </c>
      <c r="J107" s="405"/>
      <c r="K107" s="405"/>
      <c r="L107" s="129"/>
      <c r="M107" s="28"/>
    </row>
    <row r="108" spans="1:13" s="189" customFormat="1" x14ac:dyDescent="0.2">
      <c r="A108" s="127" t="str">
        <f t="shared" si="2"/>
        <v/>
      </c>
      <c r="B108" s="185"/>
      <c r="C108" s="406"/>
      <c r="D108" s="186"/>
      <c r="E108" s="186"/>
      <c r="F108" s="186"/>
      <c r="G108" s="386"/>
      <c r="H108" s="383"/>
      <c r="I108" s="303">
        <f t="shared" si="3"/>
        <v>0</v>
      </c>
      <c r="J108" s="405"/>
      <c r="K108" s="405"/>
      <c r="L108" s="129"/>
      <c r="M108" s="28"/>
    </row>
    <row r="109" spans="1:13" s="189" customFormat="1" x14ac:dyDescent="0.2">
      <c r="A109" s="127" t="str">
        <f t="shared" si="2"/>
        <v/>
      </c>
      <c r="B109" s="185"/>
      <c r="C109" s="406"/>
      <c r="D109" s="186"/>
      <c r="E109" s="186"/>
      <c r="F109" s="186"/>
      <c r="G109" s="386"/>
      <c r="H109" s="383"/>
      <c r="I109" s="303">
        <f t="shared" si="3"/>
        <v>0</v>
      </c>
      <c r="J109" s="405"/>
      <c r="K109" s="405"/>
      <c r="L109" s="129"/>
      <c r="M109" s="28"/>
    </row>
    <row r="110" spans="1:13" s="189" customFormat="1" x14ac:dyDescent="0.2">
      <c r="A110" s="127" t="str">
        <f t="shared" si="2"/>
        <v/>
      </c>
      <c r="B110" s="185"/>
      <c r="C110" s="406"/>
      <c r="D110" s="186"/>
      <c r="E110" s="186"/>
      <c r="F110" s="186"/>
      <c r="G110" s="386"/>
      <c r="H110" s="383"/>
      <c r="I110" s="303">
        <f t="shared" si="3"/>
        <v>0</v>
      </c>
      <c r="J110" s="405"/>
      <c r="K110" s="405"/>
      <c r="L110" s="129"/>
      <c r="M110" s="28"/>
    </row>
    <row r="111" spans="1:13" s="189" customFormat="1" x14ac:dyDescent="0.2">
      <c r="A111" s="127" t="str">
        <f t="shared" si="2"/>
        <v/>
      </c>
      <c r="B111" s="185"/>
      <c r="C111" s="406"/>
      <c r="D111" s="186"/>
      <c r="E111" s="186"/>
      <c r="F111" s="186"/>
      <c r="G111" s="386"/>
      <c r="H111" s="383"/>
      <c r="I111" s="303">
        <f t="shared" si="3"/>
        <v>0</v>
      </c>
      <c r="J111" s="405"/>
      <c r="K111" s="405"/>
      <c r="L111" s="129"/>
      <c r="M111" s="28"/>
    </row>
    <row r="112" spans="1:13" s="189" customFormat="1" x14ac:dyDescent="0.2">
      <c r="A112" s="127" t="str">
        <f t="shared" si="2"/>
        <v/>
      </c>
      <c r="B112" s="185"/>
      <c r="C112" s="406"/>
      <c r="D112" s="186"/>
      <c r="E112" s="186"/>
      <c r="F112" s="186"/>
      <c r="G112" s="386"/>
      <c r="H112" s="383"/>
      <c r="I112" s="303">
        <f t="shared" si="3"/>
        <v>0</v>
      </c>
      <c r="J112" s="405"/>
      <c r="K112" s="405"/>
      <c r="L112" s="129"/>
      <c r="M112" s="28"/>
    </row>
    <row r="113" spans="1:13" s="189" customFormat="1" x14ac:dyDescent="0.2">
      <c r="A113" s="127" t="str">
        <f t="shared" si="2"/>
        <v/>
      </c>
      <c r="B113" s="185"/>
      <c r="C113" s="406"/>
      <c r="D113" s="186"/>
      <c r="E113" s="186"/>
      <c r="F113" s="186"/>
      <c r="G113" s="386"/>
      <c r="H113" s="383"/>
      <c r="I113" s="303">
        <f t="shared" si="3"/>
        <v>0</v>
      </c>
      <c r="J113" s="405"/>
      <c r="K113" s="405"/>
      <c r="L113" s="129"/>
      <c r="M113" s="28"/>
    </row>
    <row r="114" spans="1:13" s="189" customFormat="1" x14ac:dyDescent="0.2">
      <c r="A114" s="127" t="str">
        <f t="shared" si="2"/>
        <v/>
      </c>
      <c r="B114" s="185"/>
      <c r="C114" s="406"/>
      <c r="D114" s="186"/>
      <c r="E114" s="186"/>
      <c r="F114" s="186"/>
      <c r="G114" s="386"/>
      <c r="H114" s="383"/>
      <c r="I114" s="303">
        <f t="shared" si="3"/>
        <v>0</v>
      </c>
      <c r="J114" s="405"/>
      <c r="K114" s="405"/>
      <c r="L114" s="129"/>
      <c r="M114" s="28"/>
    </row>
    <row r="115" spans="1:13" s="189" customFormat="1" x14ac:dyDescent="0.2">
      <c r="A115" s="127" t="str">
        <f t="shared" si="2"/>
        <v/>
      </c>
      <c r="B115" s="185"/>
      <c r="C115" s="406"/>
      <c r="D115" s="186"/>
      <c r="E115" s="186"/>
      <c r="F115" s="186"/>
      <c r="G115" s="386"/>
      <c r="H115" s="383"/>
      <c r="I115" s="303">
        <f t="shared" si="3"/>
        <v>0</v>
      </c>
      <c r="J115" s="405"/>
      <c r="K115" s="405"/>
      <c r="L115" s="129"/>
      <c r="M115" s="28"/>
    </row>
    <row r="116" spans="1:13" s="189" customFormat="1" x14ac:dyDescent="0.2">
      <c r="A116" s="127" t="str">
        <f t="shared" si="2"/>
        <v/>
      </c>
      <c r="B116" s="185"/>
      <c r="C116" s="406"/>
      <c r="D116" s="186"/>
      <c r="E116" s="186"/>
      <c r="F116" s="186"/>
      <c r="G116" s="386"/>
      <c r="H116" s="383"/>
      <c r="I116" s="303">
        <f t="shared" si="3"/>
        <v>0</v>
      </c>
      <c r="J116" s="405"/>
      <c r="K116" s="405"/>
      <c r="L116" s="129"/>
      <c r="M116" s="28"/>
    </row>
    <row r="117" spans="1:13" s="189" customFormat="1" x14ac:dyDescent="0.2">
      <c r="A117" s="127" t="str">
        <f t="shared" si="2"/>
        <v/>
      </c>
      <c r="B117" s="185"/>
      <c r="C117" s="406"/>
      <c r="D117" s="186"/>
      <c r="E117" s="186"/>
      <c r="F117" s="186"/>
      <c r="G117" s="386"/>
      <c r="H117" s="383"/>
      <c r="I117" s="303">
        <f t="shared" si="3"/>
        <v>0</v>
      </c>
      <c r="J117" s="405"/>
      <c r="K117" s="405"/>
      <c r="L117" s="129"/>
      <c r="M117" s="28"/>
    </row>
    <row r="118" spans="1:13" s="189" customFormat="1" x14ac:dyDescent="0.2">
      <c r="A118" s="127" t="str">
        <f t="shared" si="2"/>
        <v/>
      </c>
      <c r="B118" s="185"/>
      <c r="C118" s="406"/>
      <c r="D118" s="186"/>
      <c r="E118" s="186"/>
      <c r="F118" s="186"/>
      <c r="G118" s="386"/>
      <c r="H118" s="383"/>
      <c r="I118" s="303">
        <f t="shared" si="3"/>
        <v>0</v>
      </c>
      <c r="J118" s="405"/>
      <c r="K118" s="405"/>
      <c r="L118" s="129"/>
      <c r="M118" s="28"/>
    </row>
    <row r="119" spans="1:13" s="189" customFormat="1" x14ac:dyDescent="0.2">
      <c r="A119" s="127" t="str">
        <f t="shared" si="2"/>
        <v/>
      </c>
      <c r="B119" s="185"/>
      <c r="C119" s="406"/>
      <c r="D119" s="186"/>
      <c r="E119" s="186"/>
      <c r="F119" s="186"/>
      <c r="G119" s="386"/>
      <c r="H119" s="383"/>
      <c r="I119" s="303">
        <f t="shared" si="3"/>
        <v>0</v>
      </c>
      <c r="J119" s="405"/>
      <c r="K119" s="405"/>
      <c r="L119" s="129"/>
      <c r="M119" s="28"/>
    </row>
    <row r="120" spans="1:13" s="189" customFormat="1" x14ac:dyDescent="0.2">
      <c r="A120" s="127" t="str">
        <f t="shared" si="2"/>
        <v/>
      </c>
      <c r="B120" s="185"/>
      <c r="C120" s="406"/>
      <c r="D120" s="186"/>
      <c r="E120" s="186"/>
      <c r="F120" s="186"/>
      <c r="G120" s="386"/>
      <c r="H120" s="383"/>
      <c r="I120" s="303">
        <f t="shared" si="3"/>
        <v>0</v>
      </c>
      <c r="J120" s="405"/>
      <c r="K120" s="405"/>
      <c r="L120" s="129"/>
      <c r="M120" s="28"/>
    </row>
    <row r="121" spans="1:13" s="189" customFormat="1" x14ac:dyDescent="0.2">
      <c r="A121" s="127" t="str">
        <f t="shared" si="2"/>
        <v/>
      </c>
      <c r="B121" s="185"/>
      <c r="C121" s="406"/>
      <c r="D121" s="186"/>
      <c r="E121" s="186"/>
      <c r="F121" s="186"/>
      <c r="G121" s="386"/>
      <c r="H121" s="383"/>
      <c r="I121" s="303">
        <f t="shared" si="3"/>
        <v>0</v>
      </c>
      <c r="J121" s="405"/>
      <c r="K121" s="405"/>
      <c r="L121" s="129"/>
      <c r="M121" s="28"/>
    </row>
    <row r="122" spans="1:13" s="189" customFormat="1" x14ac:dyDescent="0.2">
      <c r="A122" s="127" t="str">
        <f t="shared" si="2"/>
        <v/>
      </c>
      <c r="B122" s="185"/>
      <c r="C122" s="406"/>
      <c r="D122" s="186"/>
      <c r="E122" s="186"/>
      <c r="F122" s="186"/>
      <c r="G122" s="386"/>
      <c r="H122" s="383"/>
      <c r="I122" s="303">
        <f t="shared" si="3"/>
        <v>0</v>
      </c>
      <c r="J122" s="405"/>
      <c r="K122" s="405"/>
      <c r="L122" s="129"/>
      <c r="M122" s="28"/>
    </row>
    <row r="123" spans="1:13" s="189" customFormat="1" x14ac:dyDescent="0.2">
      <c r="A123" s="127" t="str">
        <f t="shared" si="2"/>
        <v/>
      </c>
      <c r="B123" s="185"/>
      <c r="C123" s="406"/>
      <c r="D123" s="186"/>
      <c r="E123" s="186"/>
      <c r="F123" s="186"/>
      <c r="G123" s="386"/>
      <c r="H123" s="383"/>
      <c r="I123" s="303">
        <f t="shared" si="3"/>
        <v>0</v>
      </c>
      <c r="J123" s="405"/>
      <c r="K123" s="405"/>
      <c r="L123" s="129"/>
      <c r="M123" s="28"/>
    </row>
    <row r="124" spans="1:13" s="189" customFormat="1" x14ac:dyDescent="0.2">
      <c r="A124" s="127" t="str">
        <f t="shared" si="2"/>
        <v/>
      </c>
      <c r="B124" s="185"/>
      <c r="C124" s="406"/>
      <c r="D124" s="186"/>
      <c r="E124" s="186"/>
      <c r="F124" s="186"/>
      <c r="G124" s="386"/>
      <c r="H124" s="383"/>
      <c r="I124" s="303">
        <f t="shared" si="3"/>
        <v>0</v>
      </c>
      <c r="J124" s="405"/>
      <c r="K124" s="405"/>
      <c r="L124" s="129"/>
      <c r="M124" s="28"/>
    </row>
    <row r="125" spans="1:13" s="189" customFormat="1" x14ac:dyDescent="0.2">
      <c r="A125" s="127" t="str">
        <f t="shared" si="2"/>
        <v/>
      </c>
      <c r="B125" s="185"/>
      <c r="C125" s="406"/>
      <c r="D125" s="186"/>
      <c r="E125" s="186"/>
      <c r="F125" s="186"/>
      <c r="G125" s="386"/>
      <c r="H125" s="383"/>
      <c r="I125" s="303">
        <f t="shared" si="3"/>
        <v>0</v>
      </c>
      <c r="J125" s="405"/>
      <c r="K125" s="405"/>
      <c r="L125" s="129"/>
      <c r="M125" s="28"/>
    </row>
    <row r="126" spans="1:13" s="189" customFormat="1" x14ac:dyDescent="0.2">
      <c r="A126" s="127" t="str">
        <f t="shared" si="2"/>
        <v/>
      </c>
      <c r="B126" s="185"/>
      <c r="C126" s="406"/>
      <c r="D126" s="186"/>
      <c r="E126" s="186"/>
      <c r="F126" s="186"/>
      <c r="G126" s="386"/>
      <c r="H126" s="383"/>
      <c r="I126" s="303">
        <f t="shared" si="3"/>
        <v>0</v>
      </c>
      <c r="J126" s="405"/>
      <c r="K126" s="405"/>
      <c r="L126" s="129"/>
      <c r="M126" s="28"/>
    </row>
    <row r="127" spans="1:13" s="189" customFormat="1" x14ac:dyDescent="0.2">
      <c r="A127" s="127" t="str">
        <f t="shared" si="2"/>
        <v/>
      </c>
      <c r="B127" s="185"/>
      <c r="C127" s="406"/>
      <c r="D127" s="186"/>
      <c r="E127" s="186"/>
      <c r="F127" s="186"/>
      <c r="G127" s="386"/>
      <c r="H127" s="383"/>
      <c r="I127" s="303">
        <f t="shared" si="3"/>
        <v>0</v>
      </c>
      <c r="J127" s="405"/>
      <c r="K127" s="405"/>
      <c r="L127" s="129"/>
      <c r="M127" s="28"/>
    </row>
    <row r="128" spans="1:13" s="189" customFormat="1" x14ac:dyDescent="0.2">
      <c r="A128" s="127" t="str">
        <f t="shared" si="2"/>
        <v/>
      </c>
      <c r="B128" s="185"/>
      <c r="C128" s="406"/>
      <c r="D128" s="186"/>
      <c r="E128" s="186"/>
      <c r="F128" s="186"/>
      <c r="G128" s="386"/>
      <c r="H128" s="383"/>
      <c r="I128" s="303">
        <f t="shared" si="3"/>
        <v>0</v>
      </c>
      <c r="J128" s="405"/>
      <c r="K128" s="405"/>
      <c r="L128" s="129"/>
      <c r="M128" s="28"/>
    </row>
    <row r="129" spans="1:13" s="189" customFormat="1" x14ac:dyDescent="0.2">
      <c r="A129" s="127" t="str">
        <f t="shared" si="2"/>
        <v/>
      </c>
      <c r="B129" s="185"/>
      <c r="C129" s="406"/>
      <c r="D129" s="186"/>
      <c r="E129" s="186"/>
      <c r="F129" s="186"/>
      <c r="G129" s="386"/>
      <c r="H129" s="383"/>
      <c r="I129" s="303">
        <f t="shared" si="3"/>
        <v>0</v>
      </c>
      <c r="J129" s="405"/>
      <c r="K129" s="405"/>
      <c r="L129" s="129"/>
      <c r="M129" s="28"/>
    </row>
    <row r="130" spans="1:13" s="189" customFormat="1" x14ac:dyDescent="0.2">
      <c r="A130" s="127" t="str">
        <f t="shared" si="2"/>
        <v/>
      </c>
      <c r="B130" s="185"/>
      <c r="C130" s="406"/>
      <c r="D130" s="186"/>
      <c r="E130" s="186"/>
      <c r="F130" s="186"/>
      <c r="G130" s="386"/>
      <c r="H130" s="383"/>
      <c r="I130" s="303">
        <f t="shared" si="3"/>
        <v>0</v>
      </c>
      <c r="J130" s="405"/>
      <c r="K130" s="405"/>
      <c r="L130" s="129"/>
      <c r="M130" s="28"/>
    </row>
    <row r="131" spans="1:13" s="189" customFormat="1" x14ac:dyDescent="0.2">
      <c r="A131" s="127" t="str">
        <f t="shared" si="2"/>
        <v/>
      </c>
      <c r="B131" s="185"/>
      <c r="C131" s="406"/>
      <c r="D131" s="186"/>
      <c r="E131" s="186"/>
      <c r="F131" s="186"/>
      <c r="G131" s="386"/>
      <c r="H131" s="383"/>
      <c r="I131" s="303">
        <f t="shared" si="3"/>
        <v>0</v>
      </c>
      <c r="J131" s="405"/>
      <c r="K131" s="405"/>
      <c r="L131" s="129"/>
      <c r="M131" s="28"/>
    </row>
    <row r="132" spans="1:13" s="189" customFormat="1" x14ac:dyDescent="0.2">
      <c r="A132" s="127" t="str">
        <f t="shared" si="2"/>
        <v/>
      </c>
      <c r="B132" s="185"/>
      <c r="C132" s="406"/>
      <c r="D132" s="186"/>
      <c r="E132" s="186"/>
      <c r="F132" s="186"/>
      <c r="G132" s="386"/>
      <c r="H132" s="383"/>
      <c r="I132" s="303">
        <f t="shared" si="3"/>
        <v>0</v>
      </c>
      <c r="J132" s="405"/>
      <c r="K132" s="405"/>
      <c r="L132" s="129"/>
      <c r="M132" s="28"/>
    </row>
    <row r="133" spans="1:13" s="189" customFormat="1" x14ac:dyDescent="0.2">
      <c r="A133" s="127" t="str">
        <f t="shared" si="2"/>
        <v/>
      </c>
      <c r="B133" s="185"/>
      <c r="C133" s="406"/>
      <c r="D133" s="186"/>
      <c r="E133" s="186"/>
      <c r="F133" s="186"/>
      <c r="G133" s="386"/>
      <c r="H133" s="383"/>
      <c r="I133" s="303">
        <f t="shared" si="3"/>
        <v>0</v>
      </c>
      <c r="J133" s="405"/>
      <c r="K133" s="405"/>
      <c r="L133" s="129"/>
      <c r="M133" s="28"/>
    </row>
    <row r="134" spans="1:13" s="189" customFormat="1" x14ac:dyDescent="0.2">
      <c r="A134" s="127" t="str">
        <f t="shared" si="2"/>
        <v/>
      </c>
      <c r="B134" s="185"/>
      <c r="C134" s="406"/>
      <c r="D134" s="186"/>
      <c r="E134" s="186"/>
      <c r="F134" s="186"/>
      <c r="G134" s="386"/>
      <c r="H134" s="383"/>
      <c r="I134" s="303">
        <f t="shared" si="3"/>
        <v>0</v>
      </c>
      <c r="J134" s="405"/>
      <c r="K134" s="405"/>
      <c r="L134" s="129"/>
      <c r="M134" s="28"/>
    </row>
    <row r="135" spans="1:13" s="189" customFormat="1" x14ac:dyDescent="0.2">
      <c r="A135" s="127" t="str">
        <f t="shared" si="2"/>
        <v/>
      </c>
      <c r="B135" s="185"/>
      <c r="C135" s="406"/>
      <c r="D135" s="186"/>
      <c r="E135" s="186"/>
      <c r="F135" s="186"/>
      <c r="G135" s="386"/>
      <c r="H135" s="383"/>
      <c r="I135" s="303">
        <f t="shared" si="3"/>
        <v>0</v>
      </c>
      <c r="J135" s="405"/>
      <c r="K135" s="405"/>
      <c r="L135" s="129"/>
      <c r="M135" s="28"/>
    </row>
    <row r="136" spans="1:13" s="189" customFormat="1" x14ac:dyDescent="0.2">
      <c r="A136" s="127" t="str">
        <f t="shared" si="2"/>
        <v/>
      </c>
      <c r="B136" s="185"/>
      <c r="C136" s="406"/>
      <c r="D136" s="186"/>
      <c r="E136" s="186"/>
      <c r="F136" s="186"/>
      <c r="G136" s="386"/>
      <c r="H136" s="383"/>
      <c r="I136" s="303">
        <f t="shared" si="3"/>
        <v>0</v>
      </c>
      <c r="J136" s="405"/>
      <c r="K136" s="405"/>
      <c r="L136" s="129"/>
      <c r="M136" s="28"/>
    </row>
    <row r="137" spans="1:13" s="189" customFormat="1" x14ac:dyDescent="0.2">
      <c r="A137" s="127" t="str">
        <f t="shared" si="2"/>
        <v/>
      </c>
      <c r="B137" s="185"/>
      <c r="C137" s="406"/>
      <c r="D137" s="186"/>
      <c r="E137" s="186"/>
      <c r="F137" s="186"/>
      <c r="G137" s="386"/>
      <c r="H137" s="383"/>
      <c r="I137" s="303">
        <f t="shared" si="3"/>
        <v>0</v>
      </c>
      <c r="J137" s="405"/>
      <c r="K137" s="405"/>
      <c r="L137" s="129"/>
      <c r="M137" s="28"/>
    </row>
    <row r="138" spans="1:13" s="189" customFormat="1" x14ac:dyDescent="0.2">
      <c r="A138" s="127" t="str">
        <f t="shared" si="2"/>
        <v/>
      </c>
      <c r="B138" s="185"/>
      <c r="C138" s="406"/>
      <c r="D138" s="186"/>
      <c r="E138" s="186"/>
      <c r="F138" s="186"/>
      <c r="G138" s="386"/>
      <c r="H138" s="383"/>
      <c r="I138" s="303">
        <f t="shared" si="3"/>
        <v>0</v>
      </c>
      <c r="J138" s="405"/>
      <c r="K138" s="405"/>
      <c r="L138" s="129"/>
      <c r="M138" s="28"/>
    </row>
    <row r="139" spans="1:13" s="189" customFormat="1" x14ac:dyDescent="0.2">
      <c r="A139" s="127" t="str">
        <f t="shared" si="2"/>
        <v/>
      </c>
      <c r="B139" s="185"/>
      <c r="C139" s="406"/>
      <c r="D139" s="186"/>
      <c r="E139" s="186"/>
      <c r="F139" s="186"/>
      <c r="G139" s="386"/>
      <c r="H139" s="383"/>
      <c r="I139" s="303">
        <f t="shared" si="3"/>
        <v>0</v>
      </c>
      <c r="J139" s="405"/>
      <c r="K139" s="405"/>
      <c r="L139" s="129"/>
      <c r="M139" s="28"/>
    </row>
    <row r="140" spans="1:13" s="189" customFormat="1" x14ac:dyDescent="0.2">
      <c r="A140" s="127" t="str">
        <f t="shared" si="2"/>
        <v/>
      </c>
      <c r="B140" s="185"/>
      <c r="C140" s="406"/>
      <c r="D140" s="186"/>
      <c r="E140" s="186"/>
      <c r="F140" s="186"/>
      <c r="G140" s="386"/>
      <c r="H140" s="383"/>
      <c r="I140" s="303">
        <f t="shared" si="3"/>
        <v>0</v>
      </c>
      <c r="J140" s="405"/>
      <c r="K140" s="405"/>
      <c r="L140" s="129"/>
      <c r="M140" s="28"/>
    </row>
    <row r="141" spans="1:13" s="189" customFormat="1" x14ac:dyDescent="0.2">
      <c r="A141" s="127" t="str">
        <f t="shared" si="2"/>
        <v/>
      </c>
      <c r="B141" s="185"/>
      <c r="C141" s="406"/>
      <c r="D141" s="186"/>
      <c r="E141" s="186"/>
      <c r="F141" s="186"/>
      <c r="G141" s="386"/>
      <c r="H141" s="383"/>
      <c r="I141" s="303">
        <f t="shared" si="3"/>
        <v>0</v>
      </c>
      <c r="J141" s="405"/>
      <c r="K141" s="405"/>
      <c r="L141" s="129"/>
      <c r="M141" s="28"/>
    </row>
    <row r="142" spans="1:13" s="189" customFormat="1" x14ac:dyDescent="0.2">
      <c r="A142" s="127" t="str">
        <f t="shared" si="2"/>
        <v/>
      </c>
      <c r="B142" s="185"/>
      <c r="C142" s="406"/>
      <c r="D142" s="186"/>
      <c r="E142" s="186"/>
      <c r="F142" s="186"/>
      <c r="G142" s="386"/>
      <c r="H142" s="383"/>
      <c r="I142" s="303">
        <f t="shared" si="3"/>
        <v>0</v>
      </c>
      <c r="J142" s="405"/>
      <c r="K142" s="405"/>
      <c r="L142" s="129"/>
      <c r="M142" s="28"/>
    </row>
    <row r="143" spans="1:13" s="189" customFormat="1" x14ac:dyDescent="0.2">
      <c r="A143" s="127" t="str">
        <f t="shared" si="2"/>
        <v/>
      </c>
      <c r="B143" s="185"/>
      <c r="C143" s="406"/>
      <c r="D143" s="186"/>
      <c r="E143" s="186"/>
      <c r="F143" s="186"/>
      <c r="G143" s="386"/>
      <c r="H143" s="383"/>
      <c r="I143" s="303">
        <f t="shared" si="3"/>
        <v>0</v>
      </c>
      <c r="J143" s="405"/>
      <c r="K143" s="405"/>
      <c r="L143" s="129"/>
      <c r="M143" s="28"/>
    </row>
    <row r="144" spans="1:13" s="189" customFormat="1" x14ac:dyDescent="0.2">
      <c r="A144" s="127" t="str">
        <f t="shared" si="2"/>
        <v/>
      </c>
      <c r="B144" s="185"/>
      <c r="C144" s="406"/>
      <c r="D144" s="186"/>
      <c r="E144" s="186"/>
      <c r="F144" s="186"/>
      <c r="G144" s="386"/>
      <c r="H144" s="383"/>
      <c r="I144" s="303">
        <f t="shared" si="3"/>
        <v>0</v>
      </c>
      <c r="J144" s="405"/>
      <c r="K144" s="405"/>
      <c r="L144" s="129"/>
      <c r="M144" s="28"/>
    </row>
    <row r="145" spans="1:13" s="189" customFormat="1" x14ac:dyDescent="0.2">
      <c r="A145" s="127" t="str">
        <f t="shared" si="2"/>
        <v/>
      </c>
      <c r="B145" s="185"/>
      <c r="C145" s="406"/>
      <c r="D145" s="186"/>
      <c r="E145" s="186"/>
      <c r="F145" s="186"/>
      <c r="G145" s="386"/>
      <c r="H145" s="383"/>
      <c r="I145" s="303">
        <f t="shared" si="3"/>
        <v>0</v>
      </c>
      <c r="J145" s="405"/>
      <c r="K145" s="405"/>
      <c r="L145" s="129"/>
      <c r="M145" s="28"/>
    </row>
    <row r="146" spans="1:13" s="189" customFormat="1" x14ac:dyDescent="0.2">
      <c r="A146" s="127" t="str">
        <f t="shared" si="2"/>
        <v/>
      </c>
      <c r="B146" s="185"/>
      <c r="C146" s="406"/>
      <c r="D146" s="186"/>
      <c r="E146" s="186"/>
      <c r="F146" s="186"/>
      <c r="G146" s="386"/>
      <c r="H146" s="383"/>
      <c r="I146" s="303">
        <f t="shared" si="3"/>
        <v>0</v>
      </c>
      <c r="J146" s="405"/>
      <c r="K146" s="405"/>
      <c r="L146" s="129"/>
      <c r="M146" s="28"/>
    </row>
    <row r="147" spans="1:13" s="189" customFormat="1" x14ac:dyDescent="0.2">
      <c r="A147" s="127" t="str">
        <f t="shared" ref="A147:A210" si="4">IF(COUNTA(B147:H147)&gt;0,ROW()-$A$3+1,"")</f>
        <v/>
      </c>
      <c r="B147" s="185"/>
      <c r="C147" s="406"/>
      <c r="D147" s="186"/>
      <c r="E147" s="186"/>
      <c r="F147" s="186"/>
      <c r="G147" s="386"/>
      <c r="H147" s="383"/>
      <c r="I147" s="303">
        <f t="shared" ref="I147:I210" si="5">ROUND(ROUND(G147,2)*ROUNDDOWN(H147,0),2)</f>
        <v>0</v>
      </c>
      <c r="J147" s="405"/>
      <c r="K147" s="405"/>
      <c r="L147" s="129"/>
      <c r="M147" s="28"/>
    </row>
    <row r="148" spans="1:13" s="189" customFormat="1" x14ac:dyDescent="0.2">
      <c r="A148" s="127" t="str">
        <f t="shared" si="4"/>
        <v/>
      </c>
      <c r="B148" s="185"/>
      <c r="C148" s="406"/>
      <c r="D148" s="186"/>
      <c r="E148" s="186"/>
      <c r="F148" s="186"/>
      <c r="G148" s="386"/>
      <c r="H148" s="383"/>
      <c r="I148" s="303">
        <f t="shared" si="5"/>
        <v>0</v>
      </c>
      <c r="J148" s="405"/>
      <c r="K148" s="405"/>
      <c r="L148" s="129"/>
      <c r="M148" s="28"/>
    </row>
    <row r="149" spans="1:13" s="189" customFormat="1" x14ac:dyDescent="0.2">
      <c r="A149" s="127" t="str">
        <f t="shared" si="4"/>
        <v/>
      </c>
      <c r="B149" s="185"/>
      <c r="C149" s="406"/>
      <c r="D149" s="186"/>
      <c r="E149" s="186"/>
      <c r="F149" s="186"/>
      <c r="G149" s="386"/>
      <c r="H149" s="383"/>
      <c r="I149" s="303">
        <f t="shared" si="5"/>
        <v>0</v>
      </c>
      <c r="J149" s="405"/>
      <c r="K149" s="405"/>
      <c r="L149" s="129"/>
      <c r="M149" s="28"/>
    </row>
    <row r="150" spans="1:13" s="189" customFormat="1" x14ac:dyDescent="0.2">
      <c r="A150" s="127" t="str">
        <f t="shared" si="4"/>
        <v/>
      </c>
      <c r="B150" s="185"/>
      <c r="C150" s="406"/>
      <c r="D150" s="186"/>
      <c r="E150" s="186"/>
      <c r="F150" s="186"/>
      <c r="G150" s="386"/>
      <c r="H150" s="383"/>
      <c r="I150" s="303">
        <f t="shared" si="5"/>
        <v>0</v>
      </c>
      <c r="J150" s="405"/>
      <c r="K150" s="405"/>
      <c r="L150" s="129"/>
      <c r="M150" s="28"/>
    </row>
    <row r="151" spans="1:13" s="189" customFormat="1" x14ac:dyDescent="0.2">
      <c r="A151" s="127" t="str">
        <f t="shared" si="4"/>
        <v/>
      </c>
      <c r="B151" s="185"/>
      <c r="C151" s="406"/>
      <c r="D151" s="186"/>
      <c r="E151" s="186"/>
      <c r="F151" s="186"/>
      <c r="G151" s="386"/>
      <c r="H151" s="383"/>
      <c r="I151" s="303">
        <f t="shared" si="5"/>
        <v>0</v>
      </c>
      <c r="J151" s="405"/>
      <c r="K151" s="405"/>
      <c r="L151" s="129"/>
      <c r="M151" s="28"/>
    </row>
    <row r="152" spans="1:13" s="189" customFormat="1" x14ac:dyDescent="0.2">
      <c r="A152" s="127" t="str">
        <f t="shared" si="4"/>
        <v/>
      </c>
      <c r="B152" s="185"/>
      <c r="C152" s="406"/>
      <c r="D152" s="186"/>
      <c r="E152" s="186"/>
      <c r="F152" s="186"/>
      <c r="G152" s="386"/>
      <c r="H152" s="383"/>
      <c r="I152" s="303">
        <f t="shared" si="5"/>
        <v>0</v>
      </c>
      <c r="J152" s="405"/>
      <c r="K152" s="405"/>
      <c r="L152" s="129"/>
      <c r="M152" s="28"/>
    </row>
    <row r="153" spans="1:13" s="189" customFormat="1" x14ac:dyDescent="0.2">
      <c r="A153" s="127" t="str">
        <f t="shared" si="4"/>
        <v/>
      </c>
      <c r="B153" s="185"/>
      <c r="C153" s="406"/>
      <c r="D153" s="186"/>
      <c r="E153" s="186"/>
      <c r="F153" s="186"/>
      <c r="G153" s="386"/>
      <c r="H153" s="383"/>
      <c r="I153" s="303">
        <f t="shared" si="5"/>
        <v>0</v>
      </c>
      <c r="J153" s="405"/>
      <c r="K153" s="405"/>
      <c r="L153" s="129"/>
      <c r="M153" s="28"/>
    </row>
    <row r="154" spans="1:13" s="189" customFormat="1" x14ac:dyDescent="0.2">
      <c r="A154" s="127" t="str">
        <f t="shared" si="4"/>
        <v/>
      </c>
      <c r="B154" s="185"/>
      <c r="C154" s="406"/>
      <c r="D154" s="186"/>
      <c r="E154" s="186"/>
      <c r="F154" s="186"/>
      <c r="G154" s="386"/>
      <c r="H154" s="383"/>
      <c r="I154" s="303">
        <f t="shared" si="5"/>
        <v>0</v>
      </c>
      <c r="J154" s="405"/>
      <c r="K154" s="405"/>
      <c r="L154" s="129"/>
      <c r="M154" s="28"/>
    </row>
    <row r="155" spans="1:13" s="189" customFormat="1" x14ac:dyDescent="0.2">
      <c r="A155" s="127" t="str">
        <f t="shared" si="4"/>
        <v/>
      </c>
      <c r="B155" s="185"/>
      <c r="C155" s="406"/>
      <c r="D155" s="186"/>
      <c r="E155" s="186"/>
      <c r="F155" s="186"/>
      <c r="G155" s="386"/>
      <c r="H155" s="383"/>
      <c r="I155" s="303">
        <f t="shared" si="5"/>
        <v>0</v>
      </c>
      <c r="J155" s="405"/>
      <c r="K155" s="405"/>
      <c r="L155" s="129"/>
      <c r="M155" s="28"/>
    </row>
    <row r="156" spans="1:13" s="189" customFormat="1" x14ac:dyDescent="0.2">
      <c r="A156" s="127" t="str">
        <f t="shared" si="4"/>
        <v/>
      </c>
      <c r="B156" s="185"/>
      <c r="C156" s="406"/>
      <c r="D156" s="186"/>
      <c r="E156" s="186"/>
      <c r="F156" s="186"/>
      <c r="G156" s="386"/>
      <c r="H156" s="383"/>
      <c r="I156" s="303">
        <f t="shared" si="5"/>
        <v>0</v>
      </c>
      <c r="J156" s="405"/>
      <c r="K156" s="405"/>
      <c r="L156" s="129"/>
      <c r="M156" s="28"/>
    </row>
    <row r="157" spans="1:13" s="189" customFormat="1" x14ac:dyDescent="0.2">
      <c r="A157" s="127" t="str">
        <f t="shared" si="4"/>
        <v/>
      </c>
      <c r="B157" s="185"/>
      <c r="C157" s="406"/>
      <c r="D157" s="186"/>
      <c r="E157" s="186"/>
      <c r="F157" s="186"/>
      <c r="G157" s="386"/>
      <c r="H157" s="383"/>
      <c r="I157" s="303">
        <f t="shared" si="5"/>
        <v>0</v>
      </c>
      <c r="J157" s="405"/>
      <c r="K157" s="405"/>
      <c r="L157" s="129"/>
      <c r="M157" s="28"/>
    </row>
    <row r="158" spans="1:13" s="189" customFormat="1" x14ac:dyDescent="0.2">
      <c r="A158" s="127" t="str">
        <f t="shared" si="4"/>
        <v/>
      </c>
      <c r="B158" s="185"/>
      <c r="C158" s="406"/>
      <c r="D158" s="186"/>
      <c r="E158" s="186"/>
      <c r="F158" s="186"/>
      <c r="G158" s="386"/>
      <c r="H158" s="383"/>
      <c r="I158" s="303">
        <f t="shared" si="5"/>
        <v>0</v>
      </c>
      <c r="J158" s="405"/>
      <c r="K158" s="405"/>
      <c r="L158" s="129"/>
      <c r="M158" s="28"/>
    </row>
    <row r="159" spans="1:13" s="189" customFormat="1" x14ac:dyDescent="0.2">
      <c r="A159" s="127" t="str">
        <f t="shared" si="4"/>
        <v/>
      </c>
      <c r="B159" s="185"/>
      <c r="C159" s="406"/>
      <c r="D159" s="186"/>
      <c r="E159" s="186"/>
      <c r="F159" s="186"/>
      <c r="G159" s="386"/>
      <c r="H159" s="383"/>
      <c r="I159" s="303">
        <f t="shared" si="5"/>
        <v>0</v>
      </c>
      <c r="J159" s="405"/>
      <c r="K159" s="405"/>
      <c r="L159" s="129"/>
      <c r="M159" s="28"/>
    </row>
    <row r="160" spans="1:13" s="189" customFormat="1" x14ac:dyDescent="0.2">
      <c r="A160" s="127" t="str">
        <f t="shared" si="4"/>
        <v/>
      </c>
      <c r="B160" s="185"/>
      <c r="C160" s="406"/>
      <c r="D160" s="186"/>
      <c r="E160" s="186"/>
      <c r="F160" s="186"/>
      <c r="G160" s="386"/>
      <c r="H160" s="383"/>
      <c r="I160" s="303">
        <f t="shared" si="5"/>
        <v>0</v>
      </c>
      <c r="J160" s="405"/>
      <c r="K160" s="405"/>
      <c r="L160" s="129"/>
      <c r="M160" s="28"/>
    </row>
    <row r="161" spans="1:13" s="189" customFormat="1" x14ac:dyDescent="0.2">
      <c r="A161" s="127" t="str">
        <f t="shared" si="4"/>
        <v/>
      </c>
      <c r="B161" s="185"/>
      <c r="C161" s="406"/>
      <c r="D161" s="186"/>
      <c r="E161" s="186"/>
      <c r="F161" s="186"/>
      <c r="G161" s="386"/>
      <c r="H161" s="383"/>
      <c r="I161" s="303">
        <f t="shared" si="5"/>
        <v>0</v>
      </c>
      <c r="J161" s="405"/>
      <c r="K161" s="405"/>
      <c r="L161" s="129"/>
      <c r="M161" s="28"/>
    </row>
    <row r="162" spans="1:13" s="189" customFormat="1" x14ac:dyDescent="0.2">
      <c r="A162" s="127" t="str">
        <f t="shared" si="4"/>
        <v/>
      </c>
      <c r="B162" s="185"/>
      <c r="C162" s="406"/>
      <c r="D162" s="186"/>
      <c r="E162" s="186"/>
      <c r="F162" s="186"/>
      <c r="G162" s="386"/>
      <c r="H162" s="383"/>
      <c r="I162" s="303">
        <f t="shared" si="5"/>
        <v>0</v>
      </c>
      <c r="J162" s="405"/>
      <c r="K162" s="405"/>
      <c r="L162" s="129"/>
      <c r="M162" s="28"/>
    </row>
    <row r="163" spans="1:13" s="189" customFormat="1" x14ac:dyDescent="0.2">
      <c r="A163" s="127" t="str">
        <f t="shared" si="4"/>
        <v/>
      </c>
      <c r="B163" s="185"/>
      <c r="C163" s="406"/>
      <c r="D163" s="186"/>
      <c r="E163" s="186"/>
      <c r="F163" s="186"/>
      <c r="G163" s="386"/>
      <c r="H163" s="383"/>
      <c r="I163" s="303">
        <f t="shared" si="5"/>
        <v>0</v>
      </c>
      <c r="J163" s="405"/>
      <c r="K163" s="405"/>
      <c r="L163" s="129"/>
      <c r="M163" s="28"/>
    </row>
    <row r="164" spans="1:13" s="189" customFormat="1" x14ac:dyDescent="0.2">
      <c r="A164" s="127" t="str">
        <f t="shared" si="4"/>
        <v/>
      </c>
      <c r="B164" s="185"/>
      <c r="C164" s="406"/>
      <c r="D164" s="186"/>
      <c r="E164" s="186"/>
      <c r="F164" s="186"/>
      <c r="G164" s="386"/>
      <c r="H164" s="383"/>
      <c r="I164" s="303">
        <f t="shared" si="5"/>
        <v>0</v>
      </c>
      <c r="J164" s="405"/>
      <c r="K164" s="405"/>
      <c r="L164" s="129"/>
      <c r="M164" s="28"/>
    </row>
    <row r="165" spans="1:13" s="189" customFormat="1" x14ac:dyDescent="0.2">
      <c r="A165" s="127" t="str">
        <f t="shared" si="4"/>
        <v/>
      </c>
      <c r="B165" s="185"/>
      <c r="C165" s="406"/>
      <c r="D165" s="186"/>
      <c r="E165" s="186"/>
      <c r="F165" s="186"/>
      <c r="G165" s="386"/>
      <c r="H165" s="383"/>
      <c r="I165" s="303">
        <f t="shared" si="5"/>
        <v>0</v>
      </c>
      <c r="J165" s="405"/>
      <c r="K165" s="405"/>
      <c r="L165" s="129"/>
      <c r="M165" s="28"/>
    </row>
    <row r="166" spans="1:13" s="189" customFormat="1" x14ac:dyDescent="0.2">
      <c r="A166" s="127" t="str">
        <f t="shared" si="4"/>
        <v/>
      </c>
      <c r="B166" s="185"/>
      <c r="C166" s="406"/>
      <c r="D166" s="186"/>
      <c r="E166" s="186"/>
      <c r="F166" s="186"/>
      <c r="G166" s="386"/>
      <c r="H166" s="383"/>
      <c r="I166" s="303">
        <f t="shared" si="5"/>
        <v>0</v>
      </c>
      <c r="J166" s="405"/>
      <c r="K166" s="405"/>
      <c r="L166" s="129"/>
      <c r="M166" s="28"/>
    </row>
    <row r="167" spans="1:13" s="189" customFormat="1" x14ac:dyDescent="0.2">
      <c r="A167" s="127" t="str">
        <f t="shared" si="4"/>
        <v/>
      </c>
      <c r="B167" s="185"/>
      <c r="C167" s="406"/>
      <c r="D167" s="186"/>
      <c r="E167" s="186"/>
      <c r="F167" s="186"/>
      <c r="G167" s="386"/>
      <c r="H167" s="383"/>
      <c r="I167" s="303">
        <f t="shared" si="5"/>
        <v>0</v>
      </c>
      <c r="J167" s="405"/>
      <c r="K167" s="405"/>
      <c r="L167" s="129"/>
      <c r="M167" s="28"/>
    </row>
    <row r="168" spans="1:13" s="189" customFormat="1" x14ac:dyDescent="0.2">
      <c r="A168" s="127" t="str">
        <f t="shared" si="4"/>
        <v/>
      </c>
      <c r="B168" s="185"/>
      <c r="C168" s="406"/>
      <c r="D168" s="186"/>
      <c r="E168" s="186"/>
      <c r="F168" s="186"/>
      <c r="G168" s="386"/>
      <c r="H168" s="383"/>
      <c r="I168" s="303">
        <f t="shared" si="5"/>
        <v>0</v>
      </c>
      <c r="J168" s="405"/>
      <c r="K168" s="405"/>
      <c r="L168" s="129"/>
      <c r="M168" s="28"/>
    </row>
    <row r="169" spans="1:13" s="189" customFormat="1" x14ac:dyDescent="0.2">
      <c r="A169" s="127" t="str">
        <f t="shared" si="4"/>
        <v/>
      </c>
      <c r="B169" s="185"/>
      <c r="C169" s="406"/>
      <c r="D169" s="186"/>
      <c r="E169" s="186"/>
      <c r="F169" s="186"/>
      <c r="G169" s="386"/>
      <c r="H169" s="383"/>
      <c r="I169" s="303">
        <f t="shared" si="5"/>
        <v>0</v>
      </c>
      <c r="J169" s="405"/>
      <c r="K169" s="405"/>
      <c r="L169" s="129"/>
      <c r="M169" s="28"/>
    </row>
    <row r="170" spans="1:13" s="189" customFormat="1" x14ac:dyDescent="0.2">
      <c r="A170" s="127" t="str">
        <f t="shared" si="4"/>
        <v/>
      </c>
      <c r="B170" s="185"/>
      <c r="C170" s="406"/>
      <c r="D170" s="186"/>
      <c r="E170" s="186"/>
      <c r="F170" s="186"/>
      <c r="G170" s="386"/>
      <c r="H170" s="383"/>
      <c r="I170" s="303">
        <f t="shared" si="5"/>
        <v>0</v>
      </c>
      <c r="J170" s="405"/>
      <c r="K170" s="405"/>
      <c r="L170" s="129"/>
      <c r="M170" s="28"/>
    </row>
    <row r="171" spans="1:13" s="189" customFormat="1" x14ac:dyDescent="0.2">
      <c r="A171" s="127" t="str">
        <f t="shared" si="4"/>
        <v/>
      </c>
      <c r="B171" s="185"/>
      <c r="C171" s="406"/>
      <c r="D171" s="186"/>
      <c r="E171" s="186"/>
      <c r="F171" s="186"/>
      <c r="G171" s="386"/>
      <c r="H171" s="383"/>
      <c r="I171" s="303">
        <f t="shared" si="5"/>
        <v>0</v>
      </c>
      <c r="J171" s="405"/>
      <c r="K171" s="405"/>
      <c r="L171" s="129"/>
      <c r="M171" s="28"/>
    </row>
    <row r="172" spans="1:13" s="189" customFormat="1" x14ac:dyDescent="0.2">
      <c r="A172" s="127" t="str">
        <f t="shared" si="4"/>
        <v/>
      </c>
      <c r="B172" s="185"/>
      <c r="C172" s="406"/>
      <c r="D172" s="186"/>
      <c r="E172" s="186"/>
      <c r="F172" s="186"/>
      <c r="G172" s="386"/>
      <c r="H172" s="383"/>
      <c r="I172" s="303">
        <f t="shared" si="5"/>
        <v>0</v>
      </c>
      <c r="J172" s="405"/>
      <c r="K172" s="405"/>
      <c r="L172" s="129"/>
      <c r="M172" s="28"/>
    </row>
    <row r="173" spans="1:13" s="189" customFormat="1" x14ac:dyDescent="0.2">
      <c r="A173" s="127" t="str">
        <f t="shared" si="4"/>
        <v/>
      </c>
      <c r="B173" s="185"/>
      <c r="C173" s="406"/>
      <c r="D173" s="186"/>
      <c r="E173" s="186"/>
      <c r="F173" s="186"/>
      <c r="G173" s="386"/>
      <c r="H173" s="383"/>
      <c r="I173" s="303">
        <f t="shared" si="5"/>
        <v>0</v>
      </c>
      <c r="J173" s="405"/>
      <c r="K173" s="405"/>
      <c r="L173" s="129"/>
      <c r="M173" s="28"/>
    </row>
    <row r="174" spans="1:13" s="189" customFormat="1" x14ac:dyDescent="0.2">
      <c r="A174" s="127" t="str">
        <f t="shared" si="4"/>
        <v/>
      </c>
      <c r="B174" s="185"/>
      <c r="C174" s="406"/>
      <c r="D174" s="186"/>
      <c r="E174" s="186"/>
      <c r="F174" s="186"/>
      <c r="G174" s="386"/>
      <c r="H174" s="383"/>
      <c r="I174" s="303">
        <f t="shared" si="5"/>
        <v>0</v>
      </c>
      <c r="J174" s="405"/>
      <c r="K174" s="405"/>
      <c r="L174" s="129"/>
      <c r="M174" s="28"/>
    </row>
    <row r="175" spans="1:13" s="189" customFormat="1" x14ac:dyDescent="0.2">
      <c r="A175" s="127" t="str">
        <f t="shared" si="4"/>
        <v/>
      </c>
      <c r="B175" s="185"/>
      <c r="C175" s="406"/>
      <c r="D175" s="186"/>
      <c r="E175" s="186"/>
      <c r="F175" s="186"/>
      <c r="G175" s="386"/>
      <c r="H175" s="383"/>
      <c r="I175" s="303">
        <f t="shared" si="5"/>
        <v>0</v>
      </c>
      <c r="J175" s="405"/>
      <c r="K175" s="405"/>
      <c r="L175" s="129"/>
      <c r="M175" s="28"/>
    </row>
    <row r="176" spans="1:13" s="189" customFormat="1" x14ac:dyDescent="0.2">
      <c r="A176" s="127" t="str">
        <f t="shared" si="4"/>
        <v/>
      </c>
      <c r="B176" s="185"/>
      <c r="C176" s="406"/>
      <c r="D176" s="186"/>
      <c r="E176" s="186"/>
      <c r="F176" s="186"/>
      <c r="G176" s="386"/>
      <c r="H176" s="383"/>
      <c r="I176" s="303">
        <f t="shared" si="5"/>
        <v>0</v>
      </c>
      <c r="J176" s="405"/>
      <c r="K176" s="405"/>
      <c r="L176" s="129"/>
      <c r="M176" s="28"/>
    </row>
    <row r="177" spans="1:13" s="189" customFormat="1" x14ac:dyDescent="0.2">
      <c r="A177" s="127" t="str">
        <f t="shared" si="4"/>
        <v/>
      </c>
      <c r="B177" s="185"/>
      <c r="C177" s="406"/>
      <c r="D177" s="186"/>
      <c r="E177" s="186"/>
      <c r="F177" s="186"/>
      <c r="G177" s="386"/>
      <c r="H177" s="383"/>
      <c r="I177" s="303">
        <f t="shared" si="5"/>
        <v>0</v>
      </c>
      <c r="J177" s="405"/>
      <c r="K177" s="405"/>
      <c r="L177" s="129"/>
      <c r="M177" s="28"/>
    </row>
    <row r="178" spans="1:13" s="189" customFormat="1" x14ac:dyDescent="0.2">
      <c r="A178" s="127" t="str">
        <f t="shared" si="4"/>
        <v/>
      </c>
      <c r="B178" s="185"/>
      <c r="C178" s="406"/>
      <c r="D178" s="186"/>
      <c r="E178" s="186"/>
      <c r="F178" s="186"/>
      <c r="G178" s="386"/>
      <c r="H178" s="383"/>
      <c r="I178" s="303">
        <f t="shared" si="5"/>
        <v>0</v>
      </c>
      <c r="J178" s="405"/>
      <c r="K178" s="405"/>
      <c r="L178" s="129"/>
      <c r="M178" s="28"/>
    </row>
    <row r="179" spans="1:13" s="189" customFormat="1" x14ac:dyDescent="0.2">
      <c r="A179" s="127" t="str">
        <f t="shared" si="4"/>
        <v/>
      </c>
      <c r="B179" s="185"/>
      <c r="C179" s="406"/>
      <c r="D179" s="186"/>
      <c r="E179" s="186"/>
      <c r="F179" s="186"/>
      <c r="G179" s="386"/>
      <c r="H179" s="383"/>
      <c r="I179" s="303">
        <f t="shared" si="5"/>
        <v>0</v>
      </c>
      <c r="J179" s="405"/>
      <c r="K179" s="405"/>
      <c r="L179" s="129"/>
      <c r="M179" s="28"/>
    </row>
    <row r="180" spans="1:13" s="189" customFormat="1" x14ac:dyDescent="0.2">
      <c r="A180" s="127" t="str">
        <f t="shared" si="4"/>
        <v/>
      </c>
      <c r="B180" s="185"/>
      <c r="C180" s="406"/>
      <c r="D180" s="186"/>
      <c r="E180" s="186"/>
      <c r="F180" s="186"/>
      <c r="G180" s="386"/>
      <c r="H180" s="383"/>
      <c r="I180" s="303">
        <f t="shared" si="5"/>
        <v>0</v>
      </c>
      <c r="J180" s="405"/>
      <c r="K180" s="405"/>
      <c r="L180" s="129"/>
      <c r="M180" s="28"/>
    </row>
    <row r="181" spans="1:13" s="189" customFormat="1" x14ac:dyDescent="0.2">
      <c r="A181" s="127" t="str">
        <f t="shared" si="4"/>
        <v/>
      </c>
      <c r="B181" s="185"/>
      <c r="C181" s="406"/>
      <c r="D181" s="186"/>
      <c r="E181" s="186"/>
      <c r="F181" s="186"/>
      <c r="G181" s="386"/>
      <c r="H181" s="383"/>
      <c r="I181" s="303">
        <f t="shared" si="5"/>
        <v>0</v>
      </c>
      <c r="J181" s="405"/>
      <c r="K181" s="405"/>
      <c r="L181" s="129"/>
      <c r="M181" s="28"/>
    </row>
    <row r="182" spans="1:13" s="189" customFormat="1" x14ac:dyDescent="0.2">
      <c r="A182" s="127" t="str">
        <f t="shared" si="4"/>
        <v/>
      </c>
      <c r="B182" s="185"/>
      <c r="C182" s="406"/>
      <c r="D182" s="186"/>
      <c r="E182" s="186"/>
      <c r="F182" s="186"/>
      <c r="G182" s="386"/>
      <c r="H182" s="383"/>
      <c r="I182" s="303">
        <f t="shared" si="5"/>
        <v>0</v>
      </c>
      <c r="J182" s="405"/>
      <c r="K182" s="405"/>
      <c r="L182" s="129"/>
      <c r="M182" s="28"/>
    </row>
    <row r="183" spans="1:13" s="189" customFormat="1" x14ac:dyDescent="0.2">
      <c r="A183" s="127" t="str">
        <f t="shared" si="4"/>
        <v/>
      </c>
      <c r="B183" s="185"/>
      <c r="C183" s="406"/>
      <c r="D183" s="186"/>
      <c r="E183" s="186"/>
      <c r="F183" s="186"/>
      <c r="G183" s="386"/>
      <c r="H183" s="383"/>
      <c r="I183" s="303">
        <f t="shared" si="5"/>
        <v>0</v>
      </c>
      <c r="J183" s="405"/>
      <c r="K183" s="405"/>
      <c r="L183" s="129"/>
      <c r="M183" s="28"/>
    </row>
    <row r="184" spans="1:13" s="189" customFormat="1" x14ac:dyDescent="0.2">
      <c r="A184" s="127" t="str">
        <f t="shared" si="4"/>
        <v/>
      </c>
      <c r="B184" s="185"/>
      <c r="C184" s="406"/>
      <c r="D184" s="186"/>
      <c r="E184" s="186"/>
      <c r="F184" s="186"/>
      <c r="G184" s="386"/>
      <c r="H184" s="383"/>
      <c r="I184" s="303">
        <f t="shared" si="5"/>
        <v>0</v>
      </c>
      <c r="J184" s="405"/>
      <c r="K184" s="405"/>
      <c r="L184" s="129"/>
      <c r="M184" s="28"/>
    </row>
    <row r="185" spans="1:13" s="189" customFormat="1" x14ac:dyDescent="0.2">
      <c r="A185" s="127" t="str">
        <f t="shared" si="4"/>
        <v/>
      </c>
      <c r="B185" s="185"/>
      <c r="C185" s="406"/>
      <c r="D185" s="186"/>
      <c r="E185" s="186"/>
      <c r="F185" s="186"/>
      <c r="G185" s="386"/>
      <c r="H185" s="383"/>
      <c r="I185" s="303">
        <f t="shared" si="5"/>
        <v>0</v>
      </c>
      <c r="J185" s="405"/>
      <c r="K185" s="405"/>
      <c r="L185" s="129"/>
      <c r="M185" s="28"/>
    </row>
    <row r="186" spans="1:13" s="189" customFormat="1" x14ac:dyDescent="0.2">
      <c r="A186" s="127" t="str">
        <f t="shared" si="4"/>
        <v/>
      </c>
      <c r="B186" s="185"/>
      <c r="C186" s="406"/>
      <c r="D186" s="186"/>
      <c r="E186" s="186"/>
      <c r="F186" s="186"/>
      <c r="G186" s="386"/>
      <c r="H186" s="383"/>
      <c r="I186" s="303">
        <f t="shared" si="5"/>
        <v>0</v>
      </c>
      <c r="J186" s="405"/>
      <c r="K186" s="405"/>
      <c r="L186" s="129"/>
      <c r="M186" s="28"/>
    </row>
    <row r="187" spans="1:13" s="189" customFormat="1" x14ac:dyDescent="0.2">
      <c r="A187" s="127" t="str">
        <f t="shared" si="4"/>
        <v/>
      </c>
      <c r="B187" s="185"/>
      <c r="C187" s="406"/>
      <c r="D187" s="186"/>
      <c r="E187" s="186"/>
      <c r="F187" s="186"/>
      <c r="G187" s="386"/>
      <c r="H187" s="383"/>
      <c r="I187" s="303">
        <f t="shared" si="5"/>
        <v>0</v>
      </c>
      <c r="J187" s="405"/>
      <c r="K187" s="405"/>
      <c r="L187" s="129"/>
      <c r="M187" s="28"/>
    </row>
    <row r="188" spans="1:13" s="189" customFormat="1" x14ac:dyDescent="0.2">
      <c r="A188" s="127" t="str">
        <f t="shared" si="4"/>
        <v/>
      </c>
      <c r="B188" s="185"/>
      <c r="C188" s="406"/>
      <c r="D188" s="186"/>
      <c r="E188" s="186"/>
      <c r="F188" s="186"/>
      <c r="G188" s="386"/>
      <c r="H188" s="383"/>
      <c r="I188" s="303">
        <f t="shared" si="5"/>
        <v>0</v>
      </c>
      <c r="J188" s="405"/>
      <c r="K188" s="405"/>
      <c r="L188" s="129"/>
      <c r="M188" s="28"/>
    </row>
    <row r="189" spans="1:13" s="189" customFormat="1" x14ac:dyDescent="0.2">
      <c r="A189" s="127" t="str">
        <f t="shared" si="4"/>
        <v/>
      </c>
      <c r="B189" s="185"/>
      <c r="C189" s="406"/>
      <c r="D189" s="186"/>
      <c r="E189" s="186"/>
      <c r="F189" s="186"/>
      <c r="G189" s="386"/>
      <c r="H189" s="383"/>
      <c r="I189" s="303">
        <f t="shared" si="5"/>
        <v>0</v>
      </c>
      <c r="J189" s="405"/>
      <c r="K189" s="405"/>
      <c r="L189" s="129"/>
      <c r="M189" s="28"/>
    </row>
    <row r="190" spans="1:13" s="189" customFormat="1" x14ac:dyDescent="0.2">
      <c r="A190" s="127" t="str">
        <f t="shared" si="4"/>
        <v/>
      </c>
      <c r="B190" s="185"/>
      <c r="C190" s="406"/>
      <c r="D190" s="186"/>
      <c r="E190" s="186"/>
      <c r="F190" s="186"/>
      <c r="G190" s="386"/>
      <c r="H190" s="383"/>
      <c r="I190" s="303">
        <f t="shared" si="5"/>
        <v>0</v>
      </c>
      <c r="J190" s="405"/>
      <c r="K190" s="405"/>
      <c r="L190" s="129"/>
      <c r="M190" s="28"/>
    </row>
    <row r="191" spans="1:13" s="189" customFormat="1" x14ac:dyDescent="0.2">
      <c r="A191" s="127" t="str">
        <f t="shared" si="4"/>
        <v/>
      </c>
      <c r="B191" s="185"/>
      <c r="C191" s="406"/>
      <c r="D191" s="186"/>
      <c r="E191" s="186"/>
      <c r="F191" s="186"/>
      <c r="G191" s="386"/>
      <c r="H191" s="383"/>
      <c r="I191" s="303">
        <f t="shared" si="5"/>
        <v>0</v>
      </c>
      <c r="J191" s="405"/>
      <c r="K191" s="405"/>
      <c r="L191" s="129"/>
      <c r="M191" s="28"/>
    </row>
    <row r="192" spans="1:13" s="189" customFormat="1" x14ac:dyDescent="0.2">
      <c r="A192" s="127" t="str">
        <f t="shared" si="4"/>
        <v/>
      </c>
      <c r="B192" s="185"/>
      <c r="C192" s="406"/>
      <c r="D192" s="186"/>
      <c r="E192" s="186"/>
      <c r="F192" s="186"/>
      <c r="G192" s="386"/>
      <c r="H192" s="383"/>
      <c r="I192" s="303">
        <f t="shared" si="5"/>
        <v>0</v>
      </c>
      <c r="J192" s="405"/>
      <c r="K192" s="405"/>
      <c r="L192" s="129"/>
      <c r="M192" s="28"/>
    </row>
    <row r="193" spans="1:13" s="189" customFormat="1" x14ac:dyDescent="0.2">
      <c r="A193" s="127" t="str">
        <f t="shared" si="4"/>
        <v/>
      </c>
      <c r="B193" s="185"/>
      <c r="C193" s="406"/>
      <c r="D193" s="186"/>
      <c r="E193" s="186"/>
      <c r="F193" s="186"/>
      <c r="G193" s="386"/>
      <c r="H193" s="383"/>
      <c r="I193" s="303">
        <f t="shared" si="5"/>
        <v>0</v>
      </c>
      <c r="J193" s="405"/>
      <c r="K193" s="405"/>
      <c r="L193" s="129"/>
      <c r="M193" s="28"/>
    </row>
    <row r="194" spans="1:13" s="189" customFormat="1" x14ac:dyDescent="0.2">
      <c r="A194" s="127" t="str">
        <f t="shared" si="4"/>
        <v/>
      </c>
      <c r="B194" s="185"/>
      <c r="C194" s="406"/>
      <c r="D194" s="186"/>
      <c r="E194" s="186"/>
      <c r="F194" s="186"/>
      <c r="G194" s="386"/>
      <c r="H194" s="383"/>
      <c r="I194" s="303">
        <f t="shared" si="5"/>
        <v>0</v>
      </c>
      <c r="J194" s="405"/>
      <c r="K194" s="405"/>
      <c r="L194" s="129"/>
      <c r="M194" s="28"/>
    </row>
    <row r="195" spans="1:13" s="189" customFormat="1" x14ac:dyDescent="0.2">
      <c r="A195" s="127" t="str">
        <f t="shared" si="4"/>
        <v/>
      </c>
      <c r="B195" s="185"/>
      <c r="C195" s="406"/>
      <c r="D195" s="186"/>
      <c r="E195" s="186"/>
      <c r="F195" s="186"/>
      <c r="G195" s="386"/>
      <c r="H195" s="383"/>
      <c r="I195" s="303">
        <f t="shared" si="5"/>
        <v>0</v>
      </c>
      <c r="J195" s="405"/>
      <c r="K195" s="405"/>
      <c r="L195" s="129"/>
      <c r="M195" s="28"/>
    </row>
    <row r="196" spans="1:13" s="189" customFormat="1" x14ac:dyDescent="0.2">
      <c r="A196" s="127" t="str">
        <f t="shared" si="4"/>
        <v/>
      </c>
      <c r="B196" s="185"/>
      <c r="C196" s="406"/>
      <c r="D196" s="186"/>
      <c r="E196" s="186"/>
      <c r="F196" s="186"/>
      <c r="G196" s="386"/>
      <c r="H196" s="383"/>
      <c r="I196" s="303">
        <f t="shared" si="5"/>
        <v>0</v>
      </c>
      <c r="J196" s="405"/>
      <c r="K196" s="405"/>
      <c r="L196" s="129"/>
      <c r="M196" s="28"/>
    </row>
    <row r="197" spans="1:13" s="189" customFormat="1" x14ac:dyDescent="0.2">
      <c r="A197" s="127" t="str">
        <f t="shared" si="4"/>
        <v/>
      </c>
      <c r="B197" s="185"/>
      <c r="C197" s="406"/>
      <c r="D197" s="186"/>
      <c r="E197" s="186"/>
      <c r="F197" s="186"/>
      <c r="G197" s="386"/>
      <c r="H197" s="383"/>
      <c r="I197" s="303">
        <f t="shared" si="5"/>
        <v>0</v>
      </c>
      <c r="J197" s="405"/>
      <c r="K197" s="405"/>
      <c r="L197" s="129"/>
      <c r="M197" s="28"/>
    </row>
    <row r="198" spans="1:13" s="189" customFormat="1" x14ac:dyDescent="0.2">
      <c r="A198" s="127" t="str">
        <f t="shared" si="4"/>
        <v/>
      </c>
      <c r="B198" s="185"/>
      <c r="C198" s="406"/>
      <c r="D198" s="186"/>
      <c r="E198" s="186"/>
      <c r="F198" s="186"/>
      <c r="G198" s="386"/>
      <c r="H198" s="383"/>
      <c r="I198" s="303">
        <f t="shared" si="5"/>
        <v>0</v>
      </c>
      <c r="J198" s="405"/>
      <c r="K198" s="405"/>
      <c r="L198" s="129"/>
      <c r="M198" s="28"/>
    </row>
    <row r="199" spans="1:13" s="189" customFormat="1" x14ac:dyDescent="0.2">
      <c r="A199" s="127" t="str">
        <f t="shared" si="4"/>
        <v/>
      </c>
      <c r="B199" s="185"/>
      <c r="C199" s="406"/>
      <c r="D199" s="186"/>
      <c r="E199" s="186"/>
      <c r="F199" s="186"/>
      <c r="G199" s="386"/>
      <c r="H199" s="383"/>
      <c r="I199" s="303">
        <f t="shared" si="5"/>
        <v>0</v>
      </c>
      <c r="J199" s="405"/>
      <c r="K199" s="405"/>
      <c r="L199" s="129"/>
      <c r="M199" s="28"/>
    </row>
    <row r="200" spans="1:13" s="189" customFormat="1" x14ac:dyDescent="0.2">
      <c r="A200" s="127" t="str">
        <f t="shared" si="4"/>
        <v/>
      </c>
      <c r="B200" s="185"/>
      <c r="C200" s="406"/>
      <c r="D200" s="186"/>
      <c r="E200" s="186"/>
      <c r="F200" s="186"/>
      <c r="G200" s="386"/>
      <c r="H200" s="383"/>
      <c r="I200" s="303">
        <f t="shared" si="5"/>
        <v>0</v>
      </c>
      <c r="J200" s="405"/>
      <c r="K200" s="405"/>
      <c r="L200" s="129"/>
      <c r="M200" s="28"/>
    </row>
    <row r="201" spans="1:13" s="189" customFormat="1" x14ac:dyDescent="0.2">
      <c r="A201" s="127" t="str">
        <f t="shared" si="4"/>
        <v/>
      </c>
      <c r="B201" s="185"/>
      <c r="C201" s="406"/>
      <c r="D201" s="186"/>
      <c r="E201" s="186"/>
      <c r="F201" s="186"/>
      <c r="G201" s="386"/>
      <c r="H201" s="383"/>
      <c r="I201" s="303">
        <f t="shared" si="5"/>
        <v>0</v>
      </c>
      <c r="J201" s="405"/>
      <c r="K201" s="405"/>
      <c r="L201" s="129"/>
      <c r="M201" s="28"/>
    </row>
    <row r="202" spans="1:13" s="189" customFormat="1" x14ac:dyDescent="0.2">
      <c r="A202" s="127" t="str">
        <f t="shared" si="4"/>
        <v/>
      </c>
      <c r="B202" s="185"/>
      <c r="C202" s="406"/>
      <c r="D202" s="186"/>
      <c r="E202" s="186"/>
      <c r="F202" s="186"/>
      <c r="G202" s="386"/>
      <c r="H202" s="383"/>
      <c r="I202" s="303">
        <f t="shared" si="5"/>
        <v>0</v>
      </c>
      <c r="J202" s="405"/>
      <c r="K202" s="405"/>
      <c r="L202" s="129"/>
      <c r="M202" s="28"/>
    </row>
    <row r="203" spans="1:13" s="189" customFormat="1" x14ac:dyDescent="0.2">
      <c r="A203" s="127" t="str">
        <f t="shared" si="4"/>
        <v/>
      </c>
      <c r="B203" s="185"/>
      <c r="C203" s="406"/>
      <c r="D203" s="186"/>
      <c r="E203" s="186"/>
      <c r="F203" s="186"/>
      <c r="G203" s="386"/>
      <c r="H203" s="383"/>
      <c r="I203" s="303">
        <f t="shared" si="5"/>
        <v>0</v>
      </c>
      <c r="J203" s="405"/>
      <c r="K203" s="405"/>
      <c r="L203" s="129"/>
      <c r="M203" s="28"/>
    </row>
    <row r="204" spans="1:13" s="189" customFormat="1" x14ac:dyDescent="0.2">
      <c r="A204" s="127" t="str">
        <f t="shared" si="4"/>
        <v/>
      </c>
      <c r="B204" s="185"/>
      <c r="C204" s="406"/>
      <c r="D204" s="186"/>
      <c r="E204" s="186"/>
      <c r="F204" s="186"/>
      <c r="G204" s="386"/>
      <c r="H204" s="383"/>
      <c r="I204" s="303">
        <f t="shared" si="5"/>
        <v>0</v>
      </c>
      <c r="J204" s="405"/>
      <c r="K204" s="405"/>
      <c r="L204" s="129"/>
      <c r="M204" s="28"/>
    </row>
    <row r="205" spans="1:13" s="189" customFormat="1" x14ac:dyDescent="0.2">
      <c r="A205" s="127" t="str">
        <f t="shared" si="4"/>
        <v/>
      </c>
      <c r="B205" s="185"/>
      <c r="C205" s="406"/>
      <c r="D205" s="186"/>
      <c r="E205" s="186"/>
      <c r="F205" s="186"/>
      <c r="G205" s="386"/>
      <c r="H205" s="383"/>
      <c r="I205" s="303">
        <f t="shared" si="5"/>
        <v>0</v>
      </c>
      <c r="J205" s="405"/>
      <c r="K205" s="405"/>
      <c r="L205" s="129"/>
      <c r="M205" s="28"/>
    </row>
    <row r="206" spans="1:13" s="189" customFormat="1" x14ac:dyDescent="0.2">
      <c r="A206" s="127" t="str">
        <f t="shared" si="4"/>
        <v/>
      </c>
      <c r="B206" s="185"/>
      <c r="C206" s="406"/>
      <c r="D206" s="186"/>
      <c r="E206" s="186"/>
      <c r="F206" s="186"/>
      <c r="G206" s="386"/>
      <c r="H206" s="383"/>
      <c r="I206" s="303">
        <f t="shared" si="5"/>
        <v>0</v>
      </c>
      <c r="J206" s="405"/>
      <c r="K206" s="405"/>
      <c r="L206" s="129"/>
      <c r="M206" s="28"/>
    </row>
    <row r="207" spans="1:13" s="189" customFormat="1" x14ac:dyDescent="0.2">
      <c r="A207" s="127" t="str">
        <f t="shared" si="4"/>
        <v/>
      </c>
      <c r="B207" s="185"/>
      <c r="C207" s="406"/>
      <c r="D207" s="186"/>
      <c r="E207" s="186"/>
      <c r="F207" s="186"/>
      <c r="G207" s="386"/>
      <c r="H207" s="383"/>
      <c r="I207" s="303">
        <f t="shared" si="5"/>
        <v>0</v>
      </c>
      <c r="J207" s="405"/>
      <c r="K207" s="405"/>
      <c r="L207" s="129"/>
      <c r="M207" s="28"/>
    </row>
    <row r="208" spans="1:13" s="189" customFormat="1" x14ac:dyDescent="0.2">
      <c r="A208" s="127" t="str">
        <f t="shared" si="4"/>
        <v/>
      </c>
      <c r="B208" s="185"/>
      <c r="C208" s="406"/>
      <c r="D208" s="186"/>
      <c r="E208" s="186"/>
      <c r="F208" s="186"/>
      <c r="G208" s="386"/>
      <c r="H208" s="383"/>
      <c r="I208" s="303">
        <f t="shared" si="5"/>
        <v>0</v>
      </c>
      <c r="J208" s="405"/>
      <c r="K208" s="405"/>
      <c r="L208" s="129"/>
      <c r="M208" s="28"/>
    </row>
    <row r="209" spans="1:13" s="189" customFormat="1" x14ac:dyDescent="0.2">
      <c r="A209" s="127" t="str">
        <f t="shared" si="4"/>
        <v/>
      </c>
      <c r="B209" s="185"/>
      <c r="C209" s="406"/>
      <c r="D209" s="186"/>
      <c r="E209" s="186"/>
      <c r="F209" s="186"/>
      <c r="G209" s="386"/>
      <c r="H209" s="383"/>
      <c r="I209" s="303">
        <f t="shared" si="5"/>
        <v>0</v>
      </c>
      <c r="J209" s="405"/>
      <c r="K209" s="405"/>
      <c r="L209" s="129"/>
      <c r="M209" s="28"/>
    </row>
    <row r="210" spans="1:13" s="189" customFormat="1" x14ac:dyDescent="0.2">
      <c r="A210" s="127" t="str">
        <f t="shared" si="4"/>
        <v/>
      </c>
      <c r="B210" s="185"/>
      <c r="C210" s="406"/>
      <c r="D210" s="186"/>
      <c r="E210" s="186"/>
      <c r="F210" s="186"/>
      <c r="G210" s="386"/>
      <c r="H210" s="383"/>
      <c r="I210" s="303">
        <f t="shared" si="5"/>
        <v>0</v>
      </c>
      <c r="J210" s="405"/>
      <c r="K210" s="405"/>
      <c r="L210" s="129"/>
      <c r="M210" s="28"/>
    </row>
    <row r="211" spans="1:13" s="189" customFormat="1" x14ac:dyDescent="0.2">
      <c r="A211" s="127" t="str">
        <f t="shared" ref="A211:A274" si="6">IF(COUNTA(B211:H211)&gt;0,ROW()-$A$3+1,"")</f>
        <v/>
      </c>
      <c r="B211" s="185"/>
      <c r="C211" s="406"/>
      <c r="D211" s="186"/>
      <c r="E211" s="186"/>
      <c r="F211" s="186"/>
      <c r="G211" s="386"/>
      <c r="H211" s="383"/>
      <c r="I211" s="303">
        <f t="shared" ref="I211:I274" si="7">ROUND(ROUND(G211,2)*ROUNDDOWN(H211,0),2)</f>
        <v>0</v>
      </c>
      <c r="J211" s="405"/>
      <c r="K211" s="405"/>
      <c r="L211" s="129"/>
      <c r="M211" s="28"/>
    </row>
    <row r="212" spans="1:13" s="189" customFormat="1" x14ac:dyDescent="0.2">
      <c r="A212" s="127" t="str">
        <f t="shared" si="6"/>
        <v/>
      </c>
      <c r="B212" s="185"/>
      <c r="C212" s="406"/>
      <c r="D212" s="186"/>
      <c r="E212" s="186"/>
      <c r="F212" s="186"/>
      <c r="G212" s="386"/>
      <c r="H212" s="383"/>
      <c r="I212" s="303">
        <f t="shared" si="7"/>
        <v>0</v>
      </c>
      <c r="J212" s="405"/>
      <c r="K212" s="405"/>
      <c r="L212" s="129"/>
      <c r="M212" s="28"/>
    </row>
    <row r="213" spans="1:13" s="189" customFormat="1" x14ac:dyDescent="0.2">
      <c r="A213" s="127" t="str">
        <f t="shared" si="6"/>
        <v/>
      </c>
      <c r="B213" s="185"/>
      <c r="C213" s="406"/>
      <c r="D213" s="186"/>
      <c r="E213" s="186"/>
      <c r="F213" s="186"/>
      <c r="G213" s="386"/>
      <c r="H213" s="383"/>
      <c r="I213" s="303">
        <f t="shared" si="7"/>
        <v>0</v>
      </c>
      <c r="J213" s="405"/>
      <c r="K213" s="405"/>
      <c r="L213" s="129"/>
      <c r="M213" s="28"/>
    </row>
    <row r="214" spans="1:13" s="189" customFormat="1" x14ac:dyDescent="0.2">
      <c r="A214" s="127" t="str">
        <f t="shared" si="6"/>
        <v/>
      </c>
      <c r="B214" s="185"/>
      <c r="C214" s="406"/>
      <c r="D214" s="186"/>
      <c r="E214" s="186"/>
      <c r="F214" s="186"/>
      <c r="G214" s="386"/>
      <c r="H214" s="383"/>
      <c r="I214" s="303">
        <f t="shared" si="7"/>
        <v>0</v>
      </c>
      <c r="J214" s="405"/>
      <c r="K214" s="405"/>
      <c r="L214" s="129"/>
      <c r="M214" s="28"/>
    </row>
    <row r="215" spans="1:13" s="189" customFormat="1" x14ac:dyDescent="0.2">
      <c r="A215" s="127" t="str">
        <f t="shared" si="6"/>
        <v/>
      </c>
      <c r="B215" s="185"/>
      <c r="C215" s="406"/>
      <c r="D215" s="186"/>
      <c r="E215" s="186"/>
      <c r="F215" s="186"/>
      <c r="G215" s="386"/>
      <c r="H215" s="383"/>
      <c r="I215" s="303">
        <f t="shared" si="7"/>
        <v>0</v>
      </c>
      <c r="J215" s="405"/>
      <c r="K215" s="405"/>
      <c r="L215" s="129"/>
      <c r="M215" s="28"/>
    </row>
    <row r="216" spans="1:13" s="189" customFormat="1" x14ac:dyDescent="0.2">
      <c r="A216" s="127" t="str">
        <f t="shared" si="6"/>
        <v/>
      </c>
      <c r="B216" s="185"/>
      <c r="C216" s="406"/>
      <c r="D216" s="186"/>
      <c r="E216" s="186"/>
      <c r="F216" s="186"/>
      <c r="G216" s="386"/>
      <c r="H216" s="383"/>
      <c r="I216" s="303">
        <f t="shared" si="7"/>
        <v>0</v>
      </c>
      <c r="J216" s="405"/>
      <c r="K216" s="405"/>
      <c r="L216" s="129"/>
      <c r="M216" s="28"/>
    </row>
    <row r="217" spans="1:13" s="189" customFormat="1" x14ac:dyDescent="0.2">
      <c r="A217" s="127" t="str">
        <f t="shared" si="6"/>
        <v/>
      </c>
      <c r="B217" s="185"/>
      <c r="C217" s="406"/>
      <c r="D217" s="186"/>
      <c r="E217" s="186"/>
      <c r="F217" s="186"/>
      <c r="G217" s="386"/>
      <c r="H217" s="383"/>
      <c r="I217" s="303">
        <f t="shared" si="7"/>
        <v>0</v>
      </c>
      <c r="J217" s="405"/>
      <c r="K217" s="405"/>
      <c r="L217" s="129"/>
      <c r="M217" s="28"/>
    </row>
    <row r="218" spans="1:13" s="189" customFormat="1" x14ac:dyDescent="0.2">
      <c r="A218" s="127" t="str">
        <f t="shared" si="6"/>
        <v/>
      </c>
      <c r="B218" s="185"/>
      <c r="C218" s="406"/>
      <c r="D218" s="186"/>
      <c r="E218" s="186"/>
      <c r="F218" s="186"/>
      <c r="G218" s="386"/>
      <c r="H218" s="383"/>
      <c r="I218" s="303">
        <f t="shared" si="7"/>
        <v>0</v>
      </c>
      <c r="J218" s="405"/>
      <c r="K218" s="405"/>
      <c r="L218" s="129"/>
      <c r="M218" s="28"/>
    </row>
    <row r="219" spans="1:13" s="189" customFormat="1" x14ac:dyDescent="0.2">
      <c r="A219" s="127" t="str">
        <f t="shared" si="6"/>
        <v/>
      </c>
      <c r="B219" s="185"/>
      <c r="C219" s="406"/>
      <c r="D219" s="186"/>
      <c r="E219" s="186"/>
      <c r="F219" s="186"/>
      <c r="G219" s="386"/>
      <c r="H219" s="383"/>
      <c r="I219" s="303">
        <f t="shared" si="7"/>
        <v>0</v>
      </c>
      <c r="J219" s="405"/>
      <c r="K219" s="405"/>
      <c r="L219" s="129"/>
      <c r="M219" s="28"/>
    </row>
    <row r="220" spans="1:13" s="189" customFormat="1" x14ac:dyDescent="0.2">
      <c r="A220" s="127" t="str">
        <f t="shared" si="6"/>
        <v/>
      </c>
      <c r="B220" s="185"/>
      <c r="C220" s="406"/>
      <c r="D220" s="186"/>
      <c r="E220" s="186"/>
      <c r="F220" s="186"/>
      <c r="G220" s="386"/>
      <c r="H220" s="383"/>
      <c r="I220" s="303">
        <f t="shared" si="7"/>
        <v>0</v>
      </c>
      <c r="J220" s="405"/>
      <c r="K220" s="405"/>
      <c r="L220" s="129"/>
      <c r="M220" s="28"/>
    </row>
    <row r="221" spans="1:13" s="189" customFormat="1" x14ac:dyDescent="0.2">
      <c r="A221" s="127" t="str">
        <f t="shared" si="6"/>
        <v/>
      </c>
      <c r="B221" s="185"/>
      <c r="C221" s="406"/>
      <c r="D221" s="186"/>
      <c r="E221" s="186"/>
      <c r="F221" s="186"/>
      <c r="G221" s="386"/>
      <c r="H221" s="383"/>
      <c r="I221" s="303">
        <f t="shared" si="7"/>
        <v>0</v>
      </c>
      <c r="J221" s="405"/>
      <c r="K221" s="405"/>
      <c r="L221" s="129"/>
      <c r="M221" s="28"/>
    </row>
    <row r="222" spans="1:13" s="189" customFormat="1" x14ac:dyDescent="0.2">
      <c r="A222" s="127" t="str">
        <f t="shared" si="6"/>
        <v/>
      </c>
      <c r="B222" s="185"/>
      <c r="C222" s="406"/>
      <c r="D222" s="186"/>
      <c r="E222" s="186"/>
      <c r="F222" s="186"/>
      <c r="G222" s="386"/>
      <c r="H222" s="383"/>
      <c r="I222" s="303">
        <f t="shared" si="7"/>
        <v>0</v>
      </c>
      <c r="J222" s="405"/>
      <c r="K222" s="405"/>
      <c r="L222" s="129"/>
      <c r="M222" s="28"/>
    </row>
    <row r="223" spans="1:13" s="189" customFormat="1" x14ac:dyDescent="0.2">
      <c r="A223" s="127" t="str">
        <f t="shared" si="6"/>
        <v/>
      </c>
      <c r="B223" s="185"/>
      <c r="C223" s="406"/>
      <c r="D223" s="186"/>
      <c r="E223" s="186"/>
      <c r="F223" s="186"/>
      <c r="G223" s="386"/>
      <c r="H223" s="383"/>
      <c r="I223" s="303">
        <f t="shared" si="7"/>
        <v>0</v>
      </c>
      <c r="J223" s="405"/>
      <c r="K223" s="405"/>
      <c r="L223" s="129"/>
      <c r="M223" s="28"/>
    </row>
    <row r="224" spans="1:13" s="189" customFormat="1" x14ac:dyDescent="0.2">
      <c r="A224" s="127" t="str">
        <f t="shared" si="6"/>
        <v/>
      </c>
      <c r="B224" s="185"/>
      <c r="C224" s="406"/>
      <c r="D224" s="186"/>
      <c r="E224" s="186"/>
      <c r="F224" s="186"/>
      <c r="G224" s="386"/>
      <c r="H224" s="383"/>
      <c r="I224" s="303">
        <f t="shared" si="7"/>
        <v>0</v>
      </c>
      <c r="J224" s="405"/>
      <c r="K224" s="405"/>
      <c r="L224" s="129"/>
      <c r="M224" s="28"/>
    </row>
    <row r="225" spans="1:13" s="189" customFormat="1" x14ac:dyDescent="0.2">
      <c r="A225" s="127" t="str">
        <f t="shared" si="6"/>
        <v/>
      </c>
      <c r="B225" s="185"/>
      <c r="C225" s="406"/>
      <c r="D225" s="186"/>
      <c r="E225" s="186"/>
      <c r="F225" s="186"/>
      <c r="G225" s="386"/>
      <c r="H225" s="383"/>
      <c r="I225" s="303">
        <f t="shared" si="7"/>
        <v>0</v>
      </c>
      <c r="J225" s="405"/>
      <c r="K225" s="405"/>
      <c r="L225" s="129"/>
      <c r="M225" s="28"/>
    </row>
    <row r="226" spans="1:13" s="189" customFormat="1" x14ac:dyDescent="0.2">
      <c r="A226" s="127" t="str">
        <f t="shared" si="6"/>
        <v/>
      </c>
      <c r="B226" s="185"/>
      <c r="C226" s="406"/>
      <c r="D226" s="186"/>
      <c r="E226" s="186"/>
      <c r="F226" s="186"/>
      <c r="G226" s="386"/>
      <c r="H226" s="383"/>
      <c r="I226" s="303">
        <f t="shared" si="7"/>
        <v>0</v>
      </c>
      <c r="J226" s="405"/>
      <c r="K226" s="405"/>
      <c r="L226" s="129"/>
      <c r="M226" s="28"/>
    </row>
    <row r="227" spans="1:13" s="189" customFormat="1" x14ac:dyDescent="0.2">
      <c r="A227" s="127" t="str">
        <f t="shared" si="6"/>
        <v/>
      </c>
      <c r="B227" s="185"/>
      <c r="C227" s="406"/>
      <c r="D227" s="186"/>
      <c r="E227" s="186"/>
      <c r="F227" s="186"/>
      <c r="G227" s="386"/>
      <c r="H227" s="383"/>
      <c r="I227" s="303">
        <f t="shared" si="7"/>
        <v>0</v>
      </c>
      <c r="J227" s="405"/>
      <c r="K227" s="405"/>
      <c r="L227" s="129"/>
      <c r="M227" s="28"/>
    </row>
    <row r="228" spans="1:13" s="189" customFormat="1" x14ac:dyDescent="0.2">
      <c r="A228" s="127" t="str">
        <f t="shared" si="6"/>
        <v/>
      </c>
      <c r="B228" s="185"/>
      <c r="C228" s="406"/>
      <c r="D228" s="186"/>
      <c r="E228" s="186"/>
      <c r="F228" s="186"/>
      <c r="G228" s="386"/>
      <c r="H228" s="383"/>
      <c r="I228" s="303">
        <f t="shared" si="7"/>
        <v>0</v>
      </c>
      <c r="J228" s="405"/>
      <c r="K228" s="405"/>
      <c r="L228" s="129"/>
      <c r="M228" s="28"/>
    </row>
    <row r="229" spans="1:13" s="189" customFormat="1" x14ac:dyDescent="0.2">
      <c r="A229" s="127" t="str">
        <f t="shared" si="6"/>
        <v/>
      </c>
      <c r="B229" s="185"/>
      <c r="C229" s="406"/>
      <c r="D229" s="186"/>
      <c r="E229" s="186"/>
      <c r="F229" s="186"/>
      <c r="G229" s="386"/>
      <c r="H229" s="383"/>
      <c r="I229" s="303">
        <f t="shared" si="7"/>
        <v>0</v>
      </c>
      <c r="J229" s="405"/>
      <c r="K229" s="405"/>
      <c r="L229" s="129"/>
      <c r="M229" s="28"/>
    </row>
    <row r="230" spans="1:13" s="189" customFormat="1" x14ac:dyDescent="0.2">
      <c r="A230" s="127" t="str">
        <f t="shared" si="6"/>
        <v/>
      </c>
      <c r="B230" s="185"/>
      <c r="C230" s="406"/>
      <c r="D230" s="186"/>
      <c r="E230" s="186"/>
      <c r="F230" s="186"/>
      <c r="G230" s="386"/>
      <c r="H230" s="383"/>
      <c r="I230" s="303">
        <f t="shared" si="7"/>
        <v>0</v>
      </c>
      <c r="J230" s="405"/>
      <c r="K230" s="405"/>
      <c r="L230" s="129"/>
      <c r="M230" s="28"/>
    </row>
    <row r="231" spans="1:13" s="189" customFormat="1" x14ac:dyDescent="0.2">
      <c r="A231" s="127" t="str">
        <f t="shared" si="6"/>
        <v/>
      </c>
      <c r="B231" s="185"/>
      <c r="C231" s="406"/>
      <c r="D231" s="186"/>
      <c r="E231" s="186"/>
      <c r="F231" s="186"/>
      <c r="G231" s="386"/>
      <c r="H231" s="383"/>
      <c r="I231" s="303">
        <f t="shared" si="7"/>
        <v>0</v>
      </c>
      <c r="J231" s="405"/>
      <c r="K231" s="405"/>
      <c r="L231" s="129"/>
      <c r="M231" s="28"/>
    </row>
    <row r="232" spans="1:13" s="189" customFormat="1" x14ac:dyDescent="0.2">
      <c r="A232" s="127" t="str">
        <f t="shared" si="6"/>
        <v/>
      </c>
      <c r="B232" s="185"/>
      <c r="C232" s="406"/>
      <c r="D232" s="186"/>
      <c r="E232" s="186"/>
      <c r="F232" s="186"/>
      <c r="G232" s="386"/>
      <c r="H232" s="383"/>
      <c r="I232" s="303">
        <f t="shared" si="7"/>
        <v>0</v>
      </c>
      <c r="J232" s="405"/>
      <c r="K232" s="405"/>
      <c r="L232" s="129"/>
      <c r="M232" s="28"/>
    </row>
    <row r="233" spans="1:13" s="189" customFormat="1" x14ac:dyDescent="0.2">
      <c r="A233" s="127" t="str">
        <f t="shared" si="6"/>
        <v/>
      </c>
      <c r="B233" s="185"/>
      <c r="C233" s="406"/>
      <c r="D233" s="186"/>
      <c r="E233" s="186"/>
      <c r="F233" s="186"/>
      <c r="G233" s="386"/>
      <c r="H233" s="383"/>
      <c r="I233" s="303">
        <f t="shared" si="7"/>
        <v>0</v>
      </c>
      <c r="J233" s="405"/>
      <c r="K233" s="405"/>
      <c r="L233" s="129"/>
      <c r="M233" s="28"/>
    </row>
    <row r="234" spans="1:13" s="189" customFormat="1" x14ac:dyDescent="0.2">
      <c r="A234" s="127" t="str">
        <f t="shared" si="6"/>
        <v/>
      </c>
      <c r="B234" s="185"/>
      <c r="C234" s="406"/>
      <c r="D234" s="186"/>
      <c r="E234" s="186"/>
      <c r="F234" s="186"/>
      <c r="G234" s="386"/>
      <c r="H234" s="383"/>
      <c r="I234" s="303">
        <f t="shared" si="7"/>
        <v>0</v>
      </c>
      <c r="J234" s="405"/>
      <c r="K234" s="405"/>
      <c r="L234" s="129"/>
      <c r="M234" s="28"/>
    </row>
    <row r="235" spans="1:13" s="189" customFormat="1" x14ac:dyDescent="0.2">
      <c r="A235" s="127" t="str">
        <f t="shared" si="6"/>
        <v/>
      </c>
      <c r="B235" s="185"/>
      <c r="C235" s="406"/>
      <c r="D235" s="186"/>
      <c r="E235" s="186"/>
      <c r="F235" s="186"/>
      <c r="G235" s="386"/>
      <c r="H235" s="383"/>
      <c r="I235" s="303">
        <f t="shared" si="7"/>
        <v>0</v>
      </c>
      <c r="J235" s="405"/>
      <c r="K235" s="405"/>
      <c r="L235" s="129"/>
      <c r="M235" s="28"/>
    </row>
    <row r="236" spans="1:13" s="189" customFormat="1" x14ac:dyDescent="0.2">
      <c r="A236" s="127" t="str">
        <f t="shared" si="6"/>
        <v/>
      </c>
      <c r="B236" s="185"/>
      <c r="C236" s="406"/>
      <c r="D236" s="186"/>
      <c r="E236" s="186"/>
      <c r="F236" s="186"/>
      <c r="G236" s="386"/>
      <c r="H236" s="383"/>
      <c r="I236" s="303">
        <f t="shared" si="7"/>
        <v>0</v>
      </c>
      <c r="J236" s="405"/>
      <c r="K236" s="405"/>
      <c r="L236" s="129"/>
      <c r="M236" s="28"/>
    </row>
    <row r="237" spans="1:13" s="189" customFormat="1" x14ac:dyDescent="0.2">
      <c r="A237" s="127" t="str">
        <f t="shared" si="6"/>
        <v/>
      </c>
      <c r="B237" s="185"/>
      <c r="C237" s="406"/>
      <c r="D237" s="186"/>
      <c r="E237" s="186"/>
      <c r="F237" s="186"/>
      <c r="G237" s="386"/>
      <c r="H237" s="383"/>
      <c r="I237" s="303">
        <f t="shared" si="7"/>
        <v>0</v>
      </c>
      <c r="J237" s="405"/>
      <c r="K237" s="405"/>
      <c r="L237" s="129"/>
      <c r="M237" s="28"/>
    </row>
    <row r="238" spans="1:13" s="189" customFormat="1" x14ac:dyDescent="0.2">
      <c r="A238" s="127" t="str">
        <f t="shared" si="6"/>
        <v/>
      </c>
      <c r="B238" s="185"/>
      <c r="C238" s="406"/>
      <c r="D238" s="186"/>
      <c r="E238" s="186"/>
      <c r="F238" s="186"/>
      <c r="G238" s="386"/>
      <c r="H238" s="383"/>
      <c r="I238" s="303">
        <f t="shared" si="7"/>
        <v>0</v>
      </c>
      <c r="J238" s="405"/>
      <c r="K238" s="405"/>
      <c r="L238" s="129"/>
      <c r="M238" s="28"/>
    </row>
    <row r="239" spans="1:13" s="189" customFormat="1" x14ac:dyDescent="0.2">
      <c r="A239" s="127" t="str">
        <f t="shared" si="6"/>
        <v/>
      </c>
      <c r="B239" s="185"/>
      <c r="C239" s="406"/>
      <c r="D239" s="186"/>
      <c r="E239" s="186"/>
      <c r="F239" s="186"/>
      <c r="G239" s="386"/>
      <c r="H239" s="383"/>
      <c r="I239" s="303">
        <f t="shared" si="7"/>
        <v>0</v>
      </c>
      <c r="J239" s="405"/>
      <c r="K239" s="405"/>
      <c r="L239" s="129"/>
      <c r="M239" s="28"/>
    </row>
    <row r="240" spans="1:13" s="189" customFormat="1" x14ac:dyDescent="0.2">
      <c r="A240" s="127" t="str">
        <f t="shared" si="6"/>
        <v/>
      </c>
      <c r="B240" s="185"/>
      <c r="C240" s="406"/>
      <c r="D240" s="186"/>
      <c r="E240" s="186"/>
      <c r="F240" s="186"/>
      <c r="G240" s="386"/>
      <c r="H240" s="383"/>
      <c r="I240" s="303">
        <f t="shared" si="7"/>
        <v>0</v>
      </c>
      <c r="J240" s="405"/>
      <c r="K240" s="405"/>
      <c r="L240" s="129"/>
      <c r="M240" s="28"/>
    </row>
    <row r="241" spans="1:13" s="189" customFormat="1" x14ac:dyDescent="0.2">
      <c r="A241" s="127" t="str">
        <f t="shared" si="6"/>
        <v/>
      </c>
      <c r="B241" s="185"/>
      <c r="C241" s="406"/>
      <c r="D241" s="186"/>
      <c r="E241" s="186"/>
      <c r="F241" s="186"/>
      <c r="G241" s="386"/>
      <c r="H241" s="383"/>
      <c r="I241" s="303">
        <f t="shared" si="7"/>
        <v>0</v>
      </c>
      <c r="J241" s="405"/>
      <c r="K241" s="405"/>
      <c r="L241" s="129"/>
      <c r="M241" s="28"/>
    </row>
    <row r="242" spans="1:13" s="189" customFormat="1" x14ac:dyDescent="0.2">
      <c r="A242" s="127" t="str">
        <f t="shared" si="6"/>
        <v/>
      </c>
      <c r="B242" s="185"/>
      <c r="C242" s="406"/>
      <c r="D242" s="186"/>
      <c r="E242" s="186"/>
      <c r="F242" s="186"/>
      <c r="G242" s="386"/>
      <c r="H242" s="383"/>
      <c r="I242" s="303">
        <f t="shared" si="7"/>
        <v>0</v>
      </c>
      <c r="J242" s="405"/>
      <c r="K242" s="405"/>
      <c r="L242" s="129"/>
      <c r="M242" s="28"/>
    </row>
    <row r="243" spans="1:13" s="189" customFormat="1" x14ac:dyDescent="0.2">
      <c r="A243" s="127" t="str">
        <f t="shared" si="6"/>
        <v/>
      </c>
      <c r="B243" s="185"/>
      <c r="C243" s="406"/>
      <c r="D243" s="186"/>
      <c r="E243" s="186"/>
      <c r="F243" s="186"/>
      <c r="G243" s="386"/>
      <c r="H243" s="383"/>
      <c r="I243" s="303">
        <f t="shared" si="7"/>
        <v>0</v>
      </c>
      <c r="J243" s="405"/>
      <c r="K243" s="405"/>
      <c r="L243" s="129"/>
      <c r="M243" s="28"/>
    </row>
    <row r="244" spans="1:13" s="189" customFormat="1" x14ac:dyDescent="0.2">
      <c r="A244" s="127" t="str">
        <f t="shared" si="6"/>
        <v/>
      </c>
      <c r="B244" s="185"/>
      <c r="C244" s="406"/>
      <c r="D244" s="186"/>
      <c r="E244" s="186"/>
      <c r="F244" s="186"/>
      <c r="G244" s="386"/>
      <c r="H244" s="383"/>
      <c r="I244" s="303">
        <f t="shared" si="7"/>
        <v>0</v>
      </c>
      <c r="J244" s="405"/>
      <c r="K244" s="405"/>
      <c r="L244" s="129"/>
      <c r="M244" s="28"/>
    </row>
    <row r="245" spans="1:13" s="189" customFormat="1" x14ac:dyDescent="0.2">
      <c r="A245" s="127" t="str">
        <f t="shared" si="6"/>
        <v/>
      </c>
      <c r="B245" s="185"/>
      <c r="C245" s="406"/>
      <c r="D245" s="186"/>
      <c r="E245" s="186"/>
      <c r="F245" s="186"/>
      <c r="G245" s="386"/>
      <c r="H245" s="383"/>
      <c r="I245" s="303">
        <f t="shared" si="7"/>
        <v>0</v>
      </c>
      <c r="J245" s="405"/>
      <c r="K245" s="405"/>
      <c r="L245" s="129"/>
      <c r="M245" s="28"/>
    </row>
    <row r="246" spans="1:13" s="189" customFormat="1" x14ac:dyDescent="0.2">
      <c r="A246" s="127" t="str">
        <f t="shared" si="6"/>
        <v/>
      </c>
      <c r="B246" s="185"/>
      <c r="C246" s="406"/>
      <c r="D246" s="186"/>
      <c r="E246" s="186"/>
      <c r="F246" s="186"/>
      <c r="G246" s="386"/>
      <c r="H246" s="383"/>
      <c r="I246" s="303">
        <f t="shared" si="7"/>
        <v>0</v>
      </c>
      <c r="J246" s="405"/>
      <c r="K246" s="405"/>
      <c r="L246" s="129"/>
      <c r="M246" s="28"/>
    </row>
    <row r="247" spans="1:13" s="189" customFormat="1" x14ac:dyDescent="0.2">
      <c r="A247" s="127" t="str">
        <f t="shared" si="6"/>
        <v/>
      </c>
      <c r="B247" s="185"/>
      <c r="C247" s="406"/>
      <c r="D247" s="186"/>
      <c r="E247" s="186"/>
      <c r="F247" s="186"/>
      <c r="G247" s="386"/>
      <c r="H247" s="383"/>
      <c r="I247" s="303">
        <f t="shared" si="7"/>
        <v>0</v>
      </c>
      <c r="J247" s="405"/>
      <c r="K247" s="405"/>
      <c r="L247" s="129"/>
      <c r="M247" s="28"/>
    </row>
    <row r="248" spans="1:13" s="189" customFormat="1" x14ac:dyDescent="0.2">
      <c r="A248" s="127" t="str">
        <f t="shared" si="6"/>
        <v/>
      </c>
      <c r="B248" s="185"/>
      <c r="C248" s="406"/>
      <c r="D248" s="186"/>
      <c r="E248" s="186"/>
      <c r="F248" s="186"/>
      <c r="G248" s="386"/>
      <c r="H248" s="383"/>
      <c r="I248" s="303">
        <f t="shared" si="7"/>
        <v>0</v>
      </c>
      <c r="J248" s="405"/>
      <c r="K248" s="405"/>
      <c r="L248" s="129"/>
      <c r="M248" s="28"/>
    </row>
    <row r="249" spans="1:13" s="189" customFormat="1" x14ac:dyDescent="0.2">
      <c r="A249" s="127" t="str">
        <f t="shared" si="6"/>
        <v/>
      </c>
      <c r="B249" s="185"/>
      <c r="C249" s="406"/>
      <c r="D249" s="186"/>
      <c r="E249" s="186"/>
      <c r="F249" s="186"/>
      <c r="G249" s="386"/>
      <c r="H249" s="383"/>
      <c r="I249" s="303">
        <f t="shared" si="7"/>
        <v>0</v>
      </c>
      <c r="J249" s="405"/>
      <c r="K249" s="405"/>
      <c r="L249" s="129"/>
      <c r="M249" s="28"/>
    </row>
    <row r="250" spans="1:13" s="189" customFormat="1" x14ac:dyDescent="0.2">
      <c r="A250" s="127" t="str">
        <f t="shared" si="6"/>
        <v/>
      </c>
      <c r="B250" s="185"/>
      <c r="C250" s="406"/>
      <c r="D250" s="186"/>
      <c r="E250" s="186"/>
      <c r="F250" s="186"/>
      <c r="G250" s="386"/>
      <c r="H250" s="383"/>
      <c r="I250" s="303">
        <f t="shared" si="7"/>
        <v>0</v>
      </c>
      <c r="J250" s="405"/>
      <c r="K250" s="405"/>
      <c r="L250" s="129"/>
      <c r="M250" s="28"/>
    </row>
    <row r="251" spans="1:13" s="189" customFormat="1" x14ac:dyDescent="0.2">
      <c r="A251" s="127" t="str">
        <f t="shared" si="6"/>
        <v/>
      </c>
      <c r="B251" s="185"/>
      <c r="C251" s="406"/>
      <c r="D251" s="186"/>
      <c r="E251" s="186"/>
      <c r="F251" s="186"/>
      <c r="G251" s="386"/>
      <c r="H251" s="383"/>
      <c r="I251" s="303">
        <f t="shared" si="7"/>
        <v>0</v>
      </c>
      <c r="J251" s="405"/>
      <c r="K251" s="405"/>
      <c r="L251" s="129"/>
      <c r="M251" s="28"/>
    </row>
    <row r="252" spans="1:13" s="189" customFormat="1" x14ac:dyDescent="0.2">
      <c r="A252" s="127" t="str">
        <f t="shared" si="6"/>
        <v/>
      </c>
      <c r="B252" s="185"/>
      <c r="C252" s="406"/>
      <c r="D252" s="186"/>
      <c r="E252" s="186"/>
      <c r="F252" s="186"/>
      <c r="G252" s="386"/>
      <c r="H252" s="383"/>
      <c r="I252" s="303">
        <f t="shared" si="7"/>
        <v>0</v>
      </c>
      <c r="J252" s="405"/>
      <c r="K252" s="405"/>
      <c r="L252" s="129"/>
      <c r="M252" s="28"/>
    </row>
    <row r="253" spans="1:13" s="189" customFormat="1" x14ac:dyDescent="0.2">
      <c r="A253" s="127" t="str">
        <f t="shared" si="6"/>
        <v/>
      </c>
      <c r="B253" s="185"/>
      <c r="C253" s="406"/>
      <c r="D253" s="186"/>
      <c r="E253" s="186"/>
      <c r="F253" s="186"/>
      <c r="G253" s="386"/>
      <c r="H253" s="383"/>
      <c r="I253" s="303">
        <f t="shared" si="7"/>
        <v>0</v>
      </c>
      <c r="J253" s="405"/>
      <c r="K253" s="405"/>
      <c r="L253" s="129"/>
      <c r="M253" s="28"/>
    </row>
    <row r="254" spans="1:13" s="189" customFormat="1" x14ac:dyDescent="0.2">
      <c r="A254" s="127" t="str">
        <f t="shared" si="6"/>
        <v/>
      </c>
      <c r="B254" s="185"/>
      <c r="C254" s="406"/>
      <c r="D254" s="186"/>
      <c r="E254" s="186"/>
      <c r="F254" s="186"/>
      <c r="G254" s="386"/>
      <c r="H254" s="383"/>
      <c r="I254" s="303">
        <f t="shared" si="7"/>
        <v>0</v>
      </c>
      <c r="J254" s="405"/>
      <c r="K254" s="405"/>
      <c r="L254" s="129"/>
      <c r="M254" s="28"/>
    </row>
    <row r="255" spans="1:13" s="189" customFormat="1" x14ac:dyDescent="0.2">
      <c r="A255" s="127" t="str">
        <f t="shared" si="6"/>
        <v/>
      </c>
      <c r="B255" s="185"/>
      <c r="C255" s="406"/>
      <c r="D255" s="186"/>
      <c r="E255" s="186"/>
      <c r="F255" s="186"/>
      <c r="G255" s="386"/>
      <c r="H255" s="383"/>
      <c r="I255" s="303">
        <f t="shared" si="7"/>
        <v>0</v>
      </c>
      <c r="J255" s="405"/>
      <c r="K255" s="405"/>
      <c r="L255" s="129"/>
      <c r="M255" s="28"/>
    </row>
    <row r="256" spans="1:13" s="189" customFormat="1" x14ac:dyDescent="0.2">
      <c r="A256" s="127" t="str">
        <f t="shared" si="6"/>
        <v/>
      </c>
      <c r="B256" s="185"/>
      <c r="C256" s="406"/>
      <c r="D256" s="186"/>
      <c r="E256" s="186"/>
      <c r="F256" s="186"/>
      <c r="G256" s="386"/>
      <c r="H256" s="383"/>
      <c r="I256" s="303">
        <f t="shared" si="7"/>
        <v>0</v>
      </c>
      <c r="J256" s="405"/>
      <c r="K256" s="405"/>
      <c r="L256" s="129"/>
      <c r="M256" s="28"/>
    </row>
    <row r="257" spans="1:13" s="189" customFormat="1" x14ac:dyDescent="0.2">
      <c r="A257" s="127" t="str">
        <f t="shared" si="6"/>
        <v/>
      </c>
      <c r="B257" s="185"/>
      <c r="C257" s="406"/>
      <c r="D257" s="186"/>
      <c r="E257" s="186"/>
      <c r="F257" s="186"/>
      <c r="G257" s="386"/>
      <c r="H257" s="383"/>
      <c r="I257" s="303">
        <f t="shared" si="7"/>
        <v>0</v>
      </c>
      <c r="J257" s="405"/>
      <c r="K257" s="405"/>
      <c r="L257" s="129"/>
      <c r="M257" s="28"/>
    </row>
    <row r="258" spans="1:13" s="189" customFormat="1" x14ac:dyDescent="0.2">
      <c r="A258" s="127" t="str">
        <f t="shared" si="6"/>
        <v/>
      </c>
      <c r="B258" s="185"/>
      <c r="C258" s="406"/>
      <c r="D258" s="186"/>
      <c r="E258" s="186"/>
      <c r="F258" s="186"/>
      <c r="G258" s="386"/>
      <c r="H258" s="383"/>
      <c r="I258" s="303">
        <f t="shared" si="7"/>
        <v>0</v>
      </c>
      <c r="J258" s="405"/>
      <c r="K258" s="405"/>
      <c r="L258" s="129"/>
      <c r="M258" s="28"/>
    </row>
    <row r="259" spans="1:13" s="189" customFormat="1" x14ac:dyDescent="0.2">
      <c r="A259" s="127" t="str">
        <f t="shared" si="6"/>
        <v/>
      </c>
      <c r="B259" s="185"/>
      <c r="C259" s="406"/>
      <c r="D259" s="186"/>
      <c r="E259" s="186"/>
      <c r="F259" s="186"/>
      <c r="G259" s="386"/>
      <c r="H259" s="383"/>
      <c r="I259" s="303">
        <f t="shared" si="7"/>
        <v>0</v>
      </c>
      <c r="J259" s="405"/>
      <c r="K259" s="405"/>
      <c r="L259" s="129"/>
      <c r="M259" s="28"/>
    </row>
    <row r="260" spans="1:13" s="189" customFormat="1" x14ac:dyDescent="0.2">
      <c r="A260" s="127" t="str">
        <f t="shared" si="6"/>
        <v/>
      </c>
      <c r="B260" s="185"/>
      <c r="C260" s="406"/>
      <c r="D260" s="186"/>
      <c r="E260" s="186"/>
      <c r="F260" s="186"/>
      <c r="G260" s="386"/>
      <c r="H260" s="383"/>
      <c r="I260" s="303">
        <f t="shared" si="7"/>
        <v>0</v>
      </c>
      <c r="J260" s="405"/>
      <c r="K260" s="405"/>
      <c r="L260" s="129"/>
      <c r="M260" s="28"/>
    </row>
    <row r="261" spans="1:13" s="189" customFormat="1" x14ac:dyDescent="0.2">
      <c r="A261" s="127" t="str">
        <f t="shared" si="6"/>
        <v/>
      </c>
      <c r="B261" s="185"/>
      <c r="C261" s="406"/>
      <c r="D261" s="186"/>
      <c r="E261" s="186"/>
      <c r="F261" s="186"/>
      <c r="G261" s="386"/>
      <c r="H261" s="383"/>
      <c r="I261" s="303">
        <f t="shared" si="7"/>
        <v>0</v>
      </c>
      <c r="J261" s="405"/>
      <c r="K261" s="405"/>
      <c r="L261" s="129"/>
      <c r="M261" s="28"/>
    </row>
    <row r="262" spans="1:13" s="189" customFormat="1" x14ac:dyDescent="0.2">
      <c r="A262" s="127" t="str">
        <f t="shared" si="6"/>
        <v/>
      </c>
      <c r="B262" s="185"/>
      <c r="C262" s="406"/>
      <c r="D262" s="186"/>
      <c r="E262" s="186"/>
      <c r="F262" s="186"/>
      <c r="G262" s="386"/>
      <c r="H262" s="383"/>
      <c r="I262" s="303">
        <f t="shared" si="7"/>
        <v>0</v>
      </c>
      <c r="J262" s="405"/>
      <c r="K262" s="405"/>
      <c r="L262" s="129"/>
      <c r="M262" s="28"/>
    </row>
    <row r="263" spans="1:13" s="189" customFormat="1" x14ac:dyDescent="0.2">
      <c r="A263" s="127" t="str">
        <f t="shared" si="6"/>
        <v/>
      </c>
      <c r="B263" s="185"/>
      <c r="C263" s="406"/>
      <c r="D263" s="186"/>
      <c r="E263" s="186"/>
      <c r="F263" s="186"/>
      <c r="G263" s="386"/>
      <c r="H263" s="383"/>
      <c r="I263" s="303">
        <f t="shared" si="7"/>
        <v>0</v>
      </c>
      <c r="J263" s="405"/>
      <c r="K263" s="405"/>
      <c r="L263" s="129"/>
      <c r="M263" s="28"/>
    </row>
    <row r="264" spans="1:13" s="189" customFormat="1" x14ac:dyDescent="0.2">
      <c r="A264" s="127" t="str">
        <f t="shared" si="6"/>
        <v/>
      </c>
      <c r="B264" s="185"/>
      <c r="C264" s="406"/>
      <c r="D264" s="186"/>
      <c r="E264" s="186"/>
      <c r="F264" s="186"/>
      <c r="G264" s="386"/>
      <c r="H264" s="383"/>
      <c r="I264" s="303">
        <f t="shared" si="7"/>
        <v>0</v>
      </c>
      <c r="J264" s="405"/>
      <c r="K264" s="405"/>
      <c r="L264" s="129"/>
      <c r="M264" s="28"/>
    </row>
    <row r="265" spans="1:13" s="189" customFormat="1" x14ac:dyDescent="0.2">
      <c r="A265" s="127" t="str">
        <f t="shared" si="6"/>
        <v/>
      </c>
      <c r="B265" s="185"/>
      <c r="C265" s="406"/>
      <c r="D265" s="186"/>
      <c r="E265" s="186"/>
      <c r="F265" s="186"/>
      <c r="G265" s="386"/>
      <c r="H265" s="383"/>
      <c r="I265" s="303">
        <f t="shared" si="7"/>
        <v>0</v>
      </c>
      <c r="J265" s="405"/>
      <c r="K265" s="405"/>
      <c r="L265" s="129"/>
      <c r="M265" s="28"/>
    </row>
    <row r="266" spans="1:13" s="189" customFormat="1" x14ac:dyDescent="0.2">
      <c r="A266" s="127" t="str">
        <f t="shared" si="6"/>
        <v/>
      </c>
      <c r="B266" s="185"/>
      <c r="C266" s="406"/>
      <c r="D266" s="186"/>
      <c r="E266" s="186"/>
      <c r="F266" s="186"/>
      <c r="G266" s="386"/>
      <c r="H266" s="383"/>
      <c r="I266" s="303">
        <f t="shared" si="7"/>
        <v>0</v>
      </c>
      <c r="J266" s="405"/>
      <c r="K266" s="405"/>
      <c r="L266" s="129"/>
      <c r="M266" s="28"/>
    </row>
    <row r="267" spans="1:13" s="189" customFormat="1" x14ac:dyDescent="0.2">
      <c r="A267" s="127" t="str">
        <f t="shared" si="6"/>
        <v/>
      </c>
      <c r="B267" s="185"/>
      <c r="C267" s="406"/>
      <c r="D267" s="186"/>
      <c r="E267" s="186"/>
      <c r="F267" s="186"/>
      <c r="G267" s="386"/>
      <c r="H267" s="383"/>
      <c r="I267" s="303">
        <f t="shared" si="7"/>
        <v>0</v>
      </c>
      <c r="J267" s="405"/>
      <c r="K267" s="405"/>
      <c r="L267" s="129"/>
      <c r="M267" s="28"/>
    </row>
    <row r="268" spans="1:13" s="189" customFormat="1" x14ac:dyDescent="0.2">
      <c r="A268" s="127" t="str">
        <f t="shared" si="6"/>
        <v/>
      </c>
      <c r="B268" s="185"/>
      <c r="C268" s="406"/>
      <c r="D268" s="186"/>
      <c r="E268" s="186"/>
      <c r="F268" s="186"/>
      <c r="G268" s="386"/>
      <c r="H268" s="383"/>
      <c r="I268" s="303">
        <f t="shared" si="7"/>
        <v>0</v>
      </c>
      <c r="J268" s="405"/>
      <c r="K268" s="405"/>
      <c r="L268" s="129"/>
      <c r="M268" s="28"/>
    </row>
    <row r="269" spans="1:13" s="189" customFormat="1" x14ac:dyDescent="0.2">
      <c r="A269" s="127" t="str">
        <f t="shared" si="6"/>
        <v/>
      </c>
      <c r="B269" s="185"/>
      <c r="C269" s="406"/>
      <c r="D269" s="186"/>
      <c r="E269" s="186"/>
      <c r="F269" s="186"/>
      <c r="G269" s="386"/>
      <c r="H269" s="383"/>
      <c r="I269" s="303">
        <f t="shared" si="7"/>
        <v>0</v>
      </c>
      <c r="J269" s="405"/>
      <c r="K269" s="405"/>
      <c r="L269" s="129"/>
      <c r="M269" s="28"/>
    </row>
    <row r="270" spans="1:13" s="189" customFormat="1" x14ac:dyDescent="0.2">
      <c r="A270" s="127" t="str">
        <f t="shared" si="6"/>
        <v/>
      </c>
      <c r="B270" s="185"/>
      <c r="C270" s="406"/>
      <c r="D270" s="186"/>
      <c r="E270" s="186"/>
      <c r="F270" s="186"/>
      <c r="G270" s="386"/>
      <c r="H270" s="383"/>
      <c r="I270" s="303">
        <f t="shared" si="7"/>
        <v>0</v>
      </c>
      <c r="J270" s="405"/>
      <c r="K270" s="405"/>
      <c r="L270" s="129"/>
      <c r="M270" s="28"/>
    </row>
    <row r="271" spans="1:13" s="189" customFormat="1" x14ac:dyDescent="0.2">
      <c r="A271" s="127" t="str">
        <f t="shared" si="6"/>
        <v/>
      </c>
      <c r="B271" s="185"/>
      <c r="C271" s="406"/>
      <c r="D271" s="186"/>
      <c r="E271" s="186"/>
      <c r="F271" s="186"/>
      <c r="G271" s="386"/>
      <c r="H271" s="383"/>
      <c r="I271" s="303">
        <f t="shared" si="7"/>
        <v>0</v>
      </c>
      <c r="J271" s="405"/>
      <c r="K271" s="405"/>
      <c r="L271" s="129"/>
      <c r="M271" s="28"/>
    </row>
    <row r="272" spans="1:13" s="189" customFormat="1" x14ac:dyDescent="0.2">
      <c r="A272" s="127" t="str">
        <f t="shared" si="6"/>
        <v/>
      </c>
      <c r="B272" s="185"/>
      <c r="C272" s="406"/>
      <c r="D272" s="186"/>
      <c r="E272" s="186"/>
      <c r="F272" s="186"/>
      <c r="G272" s="386"/>
      <c r="H272" s="383"/>
      <c r="I272" s="303">
        <f t="shared" si="7"/>
        <v>0</v>
      </c>
      <c r="J272" s="405"/>
      <c r="K272" s="405"/>
      <c r="L272" s="129"/>
      <c r="M272" s="28"/>
    </row>
    <row r="273" spans="1:13" s="189" customFormat="1" x14ac:dyDescent="0.2">
      <c r="A273" s="127" t="str">
        <f t="shared" si="6"/>
        <v/>
      </c>
      <c r="B273" s="185"/>
      <c r="C273" s="406"/>
      <c r="D273" s="186"/>
      <c r="E273" s="186"/>
      <c r="F273" s="186"/>
      <c r="G273" s="386"/>
      <c r="H273" s="383"/>
      <c r="I273" s="303">
        <f t="shared" si="7"/>
        <v>0</v>
      </c>
      <c r="J273" s="405"/>
      <c r="K273" s="405"/>
      <c r="L273" s="129"/>
      <c r="M273" s="28"/>
    </row>
    <row r="274" spans="1:13" s="189" customFormat="1" x14ac:dyDescent="0.2">
      <c r="A274" s="127" t="str">
        <f t="shared" si="6"/>
        <v/>
      </c>
      <c r="B274" s="185"/>
      <c r="C274" s="406"/>
      <c r="D274" s="186"/>
      <c r="E274" s="186"/>
      <c r="F274" s="186"/>
      <c r="G274" s="386"/>
      <c r="H274" s="383"/>
      <c r="I274" s="303">
        <f t="shared" si="7"/>
        <v>0</v>
      </c>
      <c r="J274" s="405"/>
      <c r="K274" s="405"/>
      <c r="L274" s="129"/>
      <c r="M274" s="28"/>
    </row>
    <row r="275" spans="1:13" s="189" customFormat="1" x14ac:dyDescent="0.2">
      <c r="A275" s="127" t="str">
        <f t="shared" ref="A275:A338" si="8">IF(COUNTA(B275:H275)&gt;0,ROW()-$A$3+1,"")</f>
        <v/>
      </c>
      <c r="B275" s="185"/>
      <c r="C275" s="406"/>
      <c r="D275" s="186"/>
      <c r="E275" s="186"/>
      <c r="F275" s="186"/>
      <c r="G275" s="386"/>
      <c r="H275" s="383"/>
      <c r="I275" s="303">
        <f t="shared" ref="I275:I338" si="9">ROUND(ROUND(G275,2)*ROUNDDOWN(H275,0),2)</f>
        <v>0</v>
      </c>
      <c r="J275" s="405"/>
      <c r="K275" s="405"/>
      <c r="L275" s="129"/>
      <c r="M275" s="28"/>
    </row>
    <row r="276" spans="1:13" s="189" customFormat="1" x14ac:dyDescent="0.2">
      <c r="A276" s="127" t="str">
        <f t="shared" si="8"/>
        <v/>
      </c>
      <c r="B276" s="185"/>
      <c r="C276" s="406"/>
      <c r="D276" s="186"/>
      <c r="E276" s="186"/>
      <c r="F276" s="186"/>
      <c r="G276" s="386"/>
      <c r="H276" s="383"/>
      <c r="I276" s="303">
        <f t="shared" si="9"/>
        <v>0</v>
      </c>
      <c r="J276" s="405"/>
      <c r="K276" s="405"/>
      <c r="L276" s="129"/>
      <c r="M276" s="28"/>
    </row>
    <row r="277" spans="1:13" s="189" customFormat="1" x14ac:dyDescent="0.2">
      <c r="A277" s="127" t="str">
        <f t="shared" si="8"/>
        <v/>
      </c>
      <c r="B277" s="185"/>
      <c r="C277" s="406"/>
      <c r="D277" s="186"/>
      <c r="E277" s="186"/>
      <c r="F277" s="186"/>
      <c r="G277" s="386"/>
      <c r="H277" s="383"/>
      <c r="I277" s="303">
        <f t="shared" si="9"/>
        <v>0</v>
      </c>
      <c r="J277" s="405"/>
      <c r="K277" s="405"/>
      <c r="L277" s="129"/>
      <c r="M277" s="28"/>
    </row>
    <row r="278" spans="1:13" s="189" customFormat="1" x14ac:dyDescent="0.2">
      <c r="A278" s="127" t="str">
        <f t="shared" si="8"/>
        <v/>
      </c>
      <c r="B278" s="185"/>
      <c r="C278" s="406"/>
      <c r="D278" s="186"/>
      <c r="E278" s="186"/>
      <c r="F278" s="186"/>
      <c r="G278" s="386"/>
      <c r="H278" s="383"/>
      <c r="I278" s="303">
        <f t="shared" si="9"/>
        <v>0</v>
      </c>
      <c r="J278" s="405"/>
      <c r="K278" s="405"/>
      <c r="L278" s="129"/>
      <c r="M278" s="28"/>
    </row>
    <row r="279" spans="1:13" s="189" customFormat="1" x14ac:dyDescent="0.2">
      <c r="A279" s="127" t="str">
        <f t="shared" si="8"/>
        <v/>
      </c>
      <c r="B279" s="185"/>
      <c r="C279" s="406"/>
      <c r="D279" s="186"/>
      <c r="E279" s="186"/>
      <c r="F279" s="186"/>
      <c r="G279" s="386"/>
      <c r="H279" s="383"/>
      <c r="I279" s="303">
        <f t="shared" si="9"/>
        <v>0</v>
      </c>
      <c r="J279" s="405"/>
      <c r="K279" s="405"/>
      <c r="L279" s="129"/>
      <c r="M279" s="28"/>
    </row>
    <row r="280" spans="1:13" s="189" customFormat="1" x14ac:dyDescent="0.2">
      <c r="A280" s="127" t="str">
        <f t="shared" si="8"/>
        <v/>
      </c>
      <c r="B280" s="185"/>
      <c r="C280" s="406"/>
      <c r="D280" s="186"/>
      <c r="E280" s="186"/>
      <c r="F280" s="186"/>
      <c r="G280" s="386"/>
      <c r="H280" s="383"/>
      <c r="I280" s="303">
        <f t="shared" si="9"/>
        <v>0</v>
      </c>
      <c r="J280" s="405"/>
      <c r="K280" s="405"/>
      <c r="L280" s="129"/>
      <c r="M280" s="28"/>
    </row>
    <row r="281" spans="1:13" s="189" customFormat="1" x14ac:dyDescent="0.2">
      <c r="A281" s="127" t="str">
        <f t="shared" si="8"/>
        <v/>
      </c>
      <c r="B281" s="185"/>
      <c r="C281" s="406"/>
      <c r="D281" s="186"/>
      <c r="E281" s="186"/>
      <c r="F281" s="186"/>
      <c r="G281" s="386"/>
      <c r="H281" s="383"/>
      <c r="I281" s="303">
        <f t="shared" si="9"/>
        <v>0</v>
      </c>
      <c r="J281" s="405"/>
      <c r="K281" s="405"/>
      <c r="L281" s="129"/>
      <c r="M281" s="28"/>
    </row>
    <row r="282" spans="1:13" s="189" customFormat="1" x14ac:dyDescent="0.2">
      <c r="A282" s="127" t="str">
        <f t="shared" si="8"/>
        <v/>
      </c>
      <c r="B282" s="185"/>
      <c r="C282" s="406"/>
      <c r="D282" s="186"/>
      <c r="E282" s="186"/>
      <c r="F282" s="186"/>
      <c r="G282" s="386"/>
      <c r="H282" s="383"/>
      <c r="I282" s="303">
        <f t="shared" si="9"/>
        <v>0</v>
      </c>
      <c r="J282" s="405"/>
      <c r="K282" s="405"/>
      <c r="L282" s="129"/>
      <c r="M282" s="28"/>
    </row>
    <row r="283" spans="1:13" s="189" customFormat="1" x14ac:dyDescent="0.2">
      <c r="A283" s="127" t="str">
        <f t="shared" si="8"/>
        <v/>
      </c>
      <c r="B283" s="185"/>
      <c r="C283" s="406"/>
      <c r="D283" s="186"/>
      <c r="E283" s="186"/>
      <c r="F283" s="186"/>
      <c r="G283" s="386"/>
      <c r="H283" s="383"/>
      <c r="I283" s="303">
        <f t="shared" si="9"/>
        <v>0</v>
      </c>
      <c r="J283" s="405"/>
      <c r="K283" s="405"/>
      <c r="L283" s="129"/>
      <c r="M283" s="28"/>
    </row>
    <row r="284" spans="1:13" s="189" customFormat="1" x14ac:dyDescent="0.2">
      <c r="A284" s="127" t="str">
        <f t="shared" si="8"/>
        <v/>
      </c>
      <c r="B284" s="185"/>
      <c r="C284" s="406"/>
      <c r="D284" s="186"/>
      <c r="E284" s="186"/>
      <c r="F284" s="186"/>
      <c r="G284" s="386"/>
      <c r="H284" s="383"/>
      <c r="I284" s="303">
        <f t="shared" si="9"/>
        <v>0</v>
      </c>
      <c r="J284" s="405"/>
      <c r="K284" s="405"/>
      <c r="L284" s="129"/>
      <c r="M284" s="28"/>
    </row>
    <row r="285" spans="1:13" s="189" customFormat="1" x14ac:dyDescent="0.2">
      <c r="A285" s="127" t="str">
        <f t="shared" si="8"/>
        <v/>
      </c>
      <c r="B285" s="185"/>
      <c r="C285" s="406"/>
      <c r="D285" s="186"/>
      <c r="E285" s="186"/>
      <c r="F285" s="186"/>
      <c r="G285" s="386"/>
      <c r="H285" s="383"/>
      <c r="I285" s="303">
        <f t="shared" si="9"/>
        <v>0</v>
      </c>
      <c r="J285" s="405"/>
      <c r="K285" s="405"/>
      <c r="L285" s="129"/>
      <c r="M285" s="28"/>
    </row>
    <row r="286" spans="1:13" s="189" customFormat="1" x14ac:dyDescent="0.2">
      <c r="A286" s="127" t="str">
        <f t="shared" si="8"/>
        <v/>
      </c>
      <c r="B286" s="185"/>
      <c r="C286" s="406"/>
      <c r="D286" s="186"/>
      <c r="E286" s="186"/>
      <c r="F286" s="186"/>
      <c r="G286" s="386"/>
      <c r="H286" s="383"/>
      <c r="I286" s="303">
        <f t="shared" si="9"/>
        <v>0</v>
      </c>
      <c r="J286" s="405"/>
      <c r="K286" s="405"/>
      <c r="L286" s="129"/>
      <c r="M286" s="28"/>
    </row>
    <row r="287" spans="1:13" s="189" customFormat="1" x14ac:dyDescent="0.2">
      <c r="A287" s="127" t="str">
        <f t="shared" si="8"/>
        <v/>
      </c>
      <c r="B287" s="185"/>
      <c r="C287" s="406"/>
      <c r="D287" s="186"/>
      <c r="E287" s="186"/>
      <c r="F287" s="186"/>
      <c r="G287" s="386"/>
      <c r="H287" s="383"/>
      <c r="I287" s="303">
        <f t="shared" si="9"/>
        <v>0</v>
      </c>
      <c r="J287" s="405"/>
      <c r="K287" s="405"/>
      <c r="L287" s="129"/>
      <c r="M287" s="28"/>
    </row>
    <row r="288" spans="1:13" s="189" customFormat="1" x14ac:dyDescent="0.2">
      <c r="A288" s="127" t="str">
        <f t="shared" si="8"/>
        <v/>
      </c>
      <c r="B288" s="185"/>
      <c r="C288" s="406"/>
      <c r="D288" s="186"/>
      <c r="E288" s="186"/>
      <c r="F288" s="186"/>
      <c r="G288" s="386"/>
      <c r="H288" s="383"/>
      <c r="I288" s="303">
        <f t="shared" si="9"/>
        <v>0</v>
      </c>
      <c r="J288" s="405"/>
      <c r="K288" s="405"/>
      <c r="L288" s="129"/>
      <c r="M288" s="28"/>
    </row>
    <row r="289" spans="1:13" s="189" customFormat="1" x14ac:dyDescent="0.2">
      <c r="A289" s="127" t="str">
        <f t="shared" si="8"/>
        <v/>
      </c>
      <c r="B289" s="185"/>
      <c r="C289" s="406"/>
      <c r="D289" s="186"/>
      <c r="E289" s="186"/>
      <c r="F289" s="186"/>
      <c r="G289" s="386"/>
      <c r="H289" s="383"/>
      <c r="I289" s="303">
        <f t="shared" si="9"/>
        <v>0</v>
      </c>
      <c r="J289" s="405"/>
      <c r="K289" s="405"/>
      <c r="L289" s="129"/>
      <c r="M289" s="28"/>
    </row>
    <row r="290" spans="1:13" s="189" customFormat="1" x14ac:dyDescent="0.2">
      <c r="A290" s="127" t="str">
        <f t="shared" si="8"/>
        <v/>
      </c>
      <c r="B290" s="185"/>
      <c r="C290" s="406"/>
      <c r="D290" s="186"/>
      <c r="E290" s="186"/>
      <c r="F290" s="186"/>
      <c r="G290" s="386"/>
      <c r="H290" s="383"/>
      <c r="I290" s="303">
        <f t="shared" si="9"/>
        <v>0</v>
      </c>
      <c r="J290" s="405"/>
      <c r="K290" s="405"/>
      <c r="L290" s="129"/>
      <c r="M290" s="28"/>
    </row>
    <row r="291" spans="1:13" s="189" customFormat="1" x14ac:dyDescent="0.2">
      <c r="A291" s="127" t="str">
        <f t="shared" si="8"/>
        <v/>
      </c>
      <c r="B291" s="185"/>
      <c r="C291" s="406"/>
      <c r="D291" s="186"/>
      <c r="E291" s="186"/>
      <c r="F291" s="186"/>
      <c r="G291" s="386"/>
      <c r="H291" s="383"/>
      <c r="I291" s="303">
        <f t="shared" si="9"/>
        <v>0</v>
      </c>
      <c r="J291" s="405"/>
      <c r="K291" s="405"/>
      <c r="L291" s="129"/>
      <c r="M291" s="28"/>
    </row>
    <row r="292" spans="1:13" s="189" customFormat="1" x14ac:dyDescent="0.2">
      <c r="A292" s="127" t="str">
        <f t="shared" si="8"/>
        <v/>
      </c>
      <c r="B292" s="185"/>
      <c r="C292" s="406"/>
      <c r="D292" s="186"/>
      <c r="E292" s="186"/>
      <c r="F292" s="186"/>
      <c r="G292" s="386"/>
      <c r="H292" s="383"/>
      <c r="I292" s="303">
        <f t="shared" si="9"/>
        <v>0</v>
      </c>
      <c r="J292" s="405"/>
      <c r="K292" s="405"/>
      <c r="L292" s="129"/>
      <c r="M292" s="28"/>
    </row>
    <row r="293" spans="1:13" s="189" customFormat="1" x14ac:dyDescent="0.2">
      <c r="A293" s="127" t="str">
        <f t="shared" si="8"/>
        <v/>
      </c>
      <c r="B293" s="185"/>
      <c r="C293" s="406"/>
      <c r="D293" s="186"/>
      <c r="E293" s="186"/>
      <c r="F293" s="186"/>
      <c r="G293" s="386"/>
      <c r="H293" s="383"/>
      <c r="I293" s="303">
        <f t="shared" si="9"/>
        <v>0</v>
      </c>
      <c r="J293" s="405"/>
      <c r="K293" s="405"/>
      <c r="L293" s="129"/>
      <c r="M293" s="28"/>
    </row>
    <row r="294" spans="1:13" s="189" customFormat="1" x14ac:dyDescent="0.2">
      <c r="A294" s="127" t="str">
        <f t="shared" si="8"/>
        <v/>
      </c>
      <c r="B294" s="185"/>
      <c r="C294" s="406"/>
      <c r="D294" s="186"/>
      <c r="E294" s="186"/>
      <c r="F294" s="186"/>
      <c r="G294" s="386"/>
      <c r="H294" s="383"/>
      <c r="I294" s="303">
        <f t="shared" si="9"/>
        <v>0</v>
      </c>
      <c r="J294" s="405"/>
      <c r="K294" s="405"/>
      <c r="L294" s="129"/>
      <c r="M294" s="28"/>
    </row>
    <row r="295" spans="1:13" s="189" customFormat="1" x14ac:dyDescent="0.2">
      <c r="A295" s="127" t="str">
        <f t="shared" si="8"/>
        <v/>
      </c>
      <c r="B295" s="185"/>
      <c r="C295" s="406"/>
      <c r="D295" s="186"/>
      <c r="E295" s="186"/>
      <c r="F295" s="186"/>
      <c r="G295" s="386"/>
      <c r="H295" s="383"/>
      <c r="I295" s="303">
        <f t="shared" si="9"/>
        <v>0</v>
      </c>
      <c r="J295" s="405"/>
      <c r="K295" s="405"/>
      <c r="L295" s="129"/>
      <c r="M295" s="28"/>
    </row>
    <row r="296" spans="1:13" s="189" customFormat="1" x14ac:dyDescent="0.2">
      <c r="A296" s="127" t="str">
        <f t="shared" si="8"/>
        <v/>
      </c>
      <c r="B296" s="185"/>
      <c r="C296" s="406"/>
      <c r="D296" s="186"/>
      <c r="E296" s="186"/>
      <c r="F296" s="186"/>
      <c r="G296" s="386"/>
      <c r="H296" s="383"/>
      <c r="I296" s="303">
        <f t="shared" si="9"/>
        <v>0</v>
      </c>
      <c r="J296" s="405"/>
      <c r="K296" s="405"/>
      <c r="L296" s="129"/>
      <c r="M296" s="28"/>
    </row>
    <row r="297" spans="1:13" s="189" customFormat="1" x14ac:dyDescent="0.2">
      <c r="A297" s="127" t="str">
        <f t="shared" si="8"/>
        <v/>
      </c>
      <c r="B297" s="185"/>
      <c r="C297" s="406"/>
      <c r="D297" s="186"/>
      <c r="E297" s="186"/>
      <c r="F297" s="186"/>
      <c r="G297" s="386"/>
      <c r="H297" s="383"/>
      <c r="I297" s="303">
        <f t="shared" si="9"/>
        <v>0</v>
      </c>
      <c r="J297" s="405"/>
      <c r="K297" s="405"/>
      <c r="L297" s="129"/>
      <c r="M297" s="28"/>
    </row>
    <row r="298" spans="1:13" s="189" customFormat="1" x14ac:dyDescent="0.2">
      <c r="A298" s="127" t="str">
        <f t="shared" si="8"/>
        <v/>
      </c>
      <c r="B298" s="185"/>
      <c r="C298" s="406"/>
      <c r="D298" s="186"/>
      <c r="E298" s="186"/>
      <c r="F298" s="186"/>
      <c r="G298" s="386"/>
      <c r="H298" s="383"/>
      <c r="I298" s="303">
        <f t="shared" si="9"/>
        <v>0</v>
      </c>
      <c r="J298" s="405"/>
      <c r="K298" s="405"/>
      <c r="L298" s="129"/>
      <c r="M298" s="28"/>
    </row>
    <row r="299" spans="1:13" s="189" customFormat="1" x14ac:dyDescent="0.2">
      <c r="A299" s="127" t="str">
        <f t="shared" si="8"/>
        <v/>
      </c>
      <c r="B299" s="185"/>
      <c r="C299" s="406"/>
      <c r="D299" s="186"/>
      <c r="E299" s="186"/>
      <c r="F299" s="186"/>
      <c r="G299" s="386"/>
      <c r="H299" s="383"/>
      <c r="I299" s="303">
        <f t="shared" si="9"/>
        <v>0</v>
      </c>
      <c r="J299" s="405"/>
      <c r="K299" s="405"/>
      <c r="L299" s="129"/>
      <c r="M299" s="28"/>
    </row>
    <row r="300" spans="1:13" s="189" customFormat="1" x14ac:dyDescent="0.2">
      <c r="A300" s="127" t="str">
        <f t="shared" si="8"/>
        <v/>
      </c>
      <c r="B300" s="185"/>
      <c r="C300" s="406"/>
      <c r="D300" s="186"/>
      <c r="E300" s="186"/>
      <c r="F300" s="186"/>
      <c r="G300" s="386"/>
      <c r="H300" s="383"/>
      <c r="I300" s="303">
        <f t="shared" si="9"/>
        <v>0</v>
      </c>
      <c r="J300" s="405"/>
      <c r="K300" s="405"/>
      <c r="L300" s="129"/>
      <c r="M300" s="28"/>
    </row>
    <row r="301" spans="1:13" s="189" customFormat="1" x14ac:dyDescent="0.2">
      <c r="A301" s="127" t="str">
        <f t="shared" si="8"/>
        <v/>
      </c>
      <c r="B301" s="185"/>
      <c r="C301" s="406"/>
      <c r="D301" s="186"/>
      <c r="E301" s="186"/>
      <c r="F301" s="186"/>
      <c r="G301" s="386"/>
      <c r="H301" s="383"/>
      <c r="I301" s="303">
        <f t="shared" si="9"/>
        <v>0</v>
      </c>
      <c r="J301" s="405"/>
      <c r="K301" s="405"/>
      <c r="L301" s="129"/>
      <c r="M301" s="28"/>
    </row>
    <row r="302" spans="1:13" s="189" customFormat="1" x14ac:dyDescent="0.2">
      <c r="A302" s="127" t="str">
        <f t="shared" si="8"/>
        <v/>
      </c>
      <c r="B302" s="185"/>
      <c r="C302" s="406"/>
      <c r="D302" s="186"/>
      <c r="E302" s="186"/>
      <c r="F302" s="186"/>
      <c r="G302" s="386"/>
      <c r="H302" s="383"/>
      <c r="I302" s="303">
        <f t="shared" si="9"/>
        <v>0</v>
      </c>
      <c r="J302" s="405"/>
      <c r="K302" s="405"/>
      <c r="L302" s="129"/>
      <c r="M302" s="28"/>
    </row>
    <row r="303" spans="1:13" s="189" customFormat="1" x14ac:dyDescent="0.2">
      <c r="A303" s="127" t="str">
        <f t="shared" si="8"/>
        <v/>
      </c>
      <c r="B303" s="185"/>
      <c r="C303" s="406"/>
      <c r="D303" s="186"/>
      <c r="E303" s="186"/>
      <c r="F303" s="186"/>
      <c r="G303" s="386"/>
      <c r="H303" s="383"/>
      <c r="I303" s="303">
        <f t="shared" si="9"/>
        <v>0</v>
      </c>
      <c r="J303" s="405"/>
      <c r="K303" s="405"/>
      <c r="L303" s="129"/>
      <c r="M303" s="28"/>
    </row>
    <row r="304" spans="1:13" s="189" customFormat="1" x14ac:dyDescent="0.2">
      <c r="A304" s="127" t="str">
        <f t="shared" si="8"/>
        <v/>
      </c>
      <c r="B304" s="185"/>
      <c r="C304" s="406"/>
      <c r="D304" s="186"/>
      <c r="E304" s="186"/>
      <c r="F304" s="186"/>
      <c r="G304" s="386"/>
      <c r="H304" s="383"/>
      <c r="I304" s="303">
        <f t="shared" si="9"/>
        <v>0</v>
      </c>
      <c r="J304" s="405"/>
      <c r="K304" s="405"/>
      <c r="L304" s="129"/>
      <c r="M304" s="28"/>
    </row>
    <row r="305" spans="1:13" s="189" customFormat="1" x14ac:dyDescent="0.2">
      <c r="A305" s="127" t="str">
        <f t="shared" si="8"/>
        <v/>
      </c>
      <c r="B305" s="185"/>
      <c r="C305" s="406"/>
      <c r="D305" s="186"/>
      <c r="E305" s="186"/>
      <c r="F305" s="186"/>
      <c r="G305" s="386"/>
      <c r="H305" s="383"/>
      <c r="I305" s="303">
        <f t="shared" si="9"/>
        <v>0</v>
      </c>
      <c r="J305" s="405"/>
      <c r="K305" s="405"/>
      <c r="L305" s="129"/>
      <c r="M305" s="28"/>
    </row>
    <row r="306" spans="1:13" s="189" customFormat="1" x14ac:dyDescent="0.2">
      <c r="A306" s="127" t="str">
        <f t="shared" si="8"/>
        <v/>
      </c>
      <c r="B306" s="185"/>
      <c r="C306" s="406"/>
      <c r="D306" s="186"/>
      <c r="E306" s="186"/>
      <c r="F306" s="186"/>
      <c r="G306" s="386"/>
      <c r="H306" s="383"/>
      <c r="I306" s="303">
        <f t="shared" si="9"/>
        <v>0</v>
      </c>
      <c r="J306" s="405"/>
      <c r="K306" s="405"/>
      <c r="L306" s="129"/>
      <c r="M306" s="28"/>
    </row>
    <row r="307" spans="1:13" s="189" customFormat="1" x14ac:dyDescent="0.2">
      <c r="A307" s="127" t="str">
        <f t="shared" si="8"/>
        <v/>
      </c>
      <c r="B307" s="185"/>
      <c r="C307" s="406"/>
      <c r="D307" s="186"/>
      <c r="E307" s="186"/>
      <c r="F307" s="186"/>
      <c r="G307" s="386"/>
      <c r="H307" s="383"/>
      <c r="I307" s="303">
        <f t="shared" si="9"/>
        <v>0</v>
      </c>
      <c r="J307" s="405"/>
      <c r="K307" s="405"/>
      <c r="L307" s="129"/>
      <c r="M307" s="28"/>
    </row>
    <row r="308" spans="1:13" s="189" customFormat="1" x14ac:dyDescent="0.2">
      <c r="A308" s="127" t="str">
        <f t="shared" si="8"/>
        <v/>
      </c>
      <c r="B308" s="185"/>
      <c r="C308" s="406"/>
      <c r="D308" s="186"/>
      <c r="E308" s="186"/>
      <c r="F308" s="186"/>
      <c r="G308" s="386"/>
      <c r="H308" s="383"/>
      <c r="I308" s="303">
        <f t="shared" si="9"/>
        <v>0</v>
      </c>
      <c r="J308" s="405"/>
      <c r="K308" s="405"/>
      <c r="L308" s="129"/>
      <c r="M308" s="28"/>
    </row>
    <row r="309" spans="1:13" s="189" customFormat="1" x14ac:dyDescent="0.2">
      <c r="A309" s="127" t="str">
        <f t="shared" si="8"/>
        <v/>
      </c>
      <c r="B309" s="185"/>
      <c r="C309" s="406"/>
      <c r="D309" s="186"/>
      <c r="E309" s="186"/>
      <c r="F309" s="186"/>
      <c r="G309" s="386"/>
      <c r="H309" s="383"/>
      <c r="I309" s="303">
        <f t="shared" si="9"/>
        <v>0</v>
      </c>
      <c r="J309" s="405"/>
      <c r="K309" s="405"/>
      <c r="L309" s="129"/>
      <c r="M309" s="28"/>
    </row>
    <row r="310" spans="1:13" s="189" customFormat="1" x14ac:dyDescent="0.2">
      <c r="A310" s="127" t="str">
        <f t="shared" si="8"/>
        <v/>
      </c>
      <c r="B310" s="185"/>
      <c r="C310" s="406"/>
      <c r="D310" s="186"/>
      <c r="E310" s="186"/>
      <c r="F310" s="186"/>
      <c r="G310" s="386"/>
      <c r="H310" s="383"/>
      <c r="I310" s="303">
        <f t="shared" si="9"/>
        <v>0</v>
      </c>
      <c r="J310" s="405"/>
      <c r="K310" s="405"/>
      <c r="L310" s="129"/>
      <c r="M310" s="28"/>
    </row>
    <row r="311" spans="1:13" s="189" customFormat="1" x14ac:dyDescent="0.2">
      <c r="A311" s="127" t="str">
        <f t="shared" si="8"/>
        <v/>
      </c>
      <c r="B311" s="185"/>
      <c r="C311" s="406"/>
      <c r="D311" s="186"/>
      <c r="E311" s="186"/>
      <c r="F311" s="186"/>
      <c r="G311" s="386"/>
      <c r="H311" s="383"/>
      <c r="I311" s="303">
        <f t="shared" si="9"/>
        <v>0</v>
      </c>
      <c r="J311" s="405"/>
      <c r="K311" s="405"/>
      <c r="L311" s="129"/>
      <c r="M311" s="28"/>
    </row>
    <row r="312" spans="1:13" s="189" customFormat="1" x14ac:dyDescent="0.2">
      <c r="A312" s="127" t="str">
        <f t="shared" si="8"/>
        <v/>
      </c>
      <c r="B312" s="185"/>
      <c r="C312" s="406"/>
      <c r="D312" s="186"/>
      <c r="E312" s="186"/>
      <c r="F312" s="186"/>
      <c r="G312" s="386"/>
      <c r="H312" s="383"/>
      <c r="I312" s="303">
        <f t="shared" si="9"/>
        <v>0</v>
      </c>
      <c r="J312" s="405"/>
      <c r="K312" s="405"/>
      <c r="L312" s="129"/>
      <c r="M312" s="28"/>
    </row>
    <row r="313" spans="1:13" s="189" customFormat="1" x14ac:dyDescent="0.2">
      <c r="A313" s="127" t="str">
        <f t="shared" si="8"/>
        <v/>
      </c>
      <c r="B313" s="185"/>
      <c r="C313" s="406"/>
      <c r="D313" s="186"/>
      <c r="E313" s="186"/>
      <c r="F313" s="186"/>
      <c r="G313" s="386"/>
      <c r="H313" s="383"/>
      <c r="I313" s="303">
        <f t="shared" si="9"/>
        <v>0</v>
      </c>
      <c r="J313" s="405"/>
      <c r="K313" s="405"/>
      <c r="L313" s="129"/>
      <c r="M313" s="28"/>
    </row>
    <row r="314" spans="1:13" s="189" customFormat="1" x14ac:dyDescent="0.2">
      <c r="A314" s="127" t="str">
        <f t="shared" si="8"/>
        <v/>
      </c>
      <c r="B314" s="185"/>
      <c r="C314" s="406"/>
      <c r="D314" s="186"/>
      <c r="E314" s="186"/>
      <c r="F314" s="186"/>
      <c r="G314" s="386"/>
      <c r="H314" s="383"/>
      <c r="I314" s="303">
        <f t="shared" si="9"/>
        <v>0</v>
      </c>
      <c r="J314" s="405"/>
      <c r="K314" s="405"/>
      <c r="L314" s="129"/>
      <c r="M314" s="28"/>
    </row>
    <row r="315" spans="1:13" s="189" customFormat="1" x14ac:dyDescent="0.2">
      <c r="A315" s="127" t="str">
        <f t="shared" si="8"/>
        <v/>
      </c>
      <c r="B315" s="185"/>
      <c r="C315" s="406"/>
      <c r="D315" s="186"/>
      <c r="E315" s="186"/>
      <c r="F315" s="186"/>
      <c r="G315" s="386"/>
      <c r="H315" s="383"/>
      <c r="I315" s="303">
        <f t="shared" si="9"/>
        <v>0</v>
      </c>
      <c r="J315" s="405"/>
      <c r="K315" s="405"/>
      <c r="L315" s="129"/>
      <c r="M315" s="28"/>
    </row>
    <row r="316" spans="1:13" s="189" customFormat="1" x14ac:dyDescent="0.2">
      <c r="A316" s="127" t="str">
        <f t="shared" si="8"/>
        <v/>
      </c>
      <c r="B316" s="185"/>
      <c r="C316" s="406"/>
      <c r="D316" s="186"/>
      <c r="E316" s="186"/>
      <c r="F316" s="186"/>
      <c r="G316" s="386"/>
      <c r="H316" s="383"/>
      <c r="I316" s="303">
        <f t="shared" si="9"/>
        <v>0</v>
      </c>
      <c r="J316" s="405"/>
      <c r="K316" s="405"/>
      <c r="L316" s="129"/>
      <c r="M316" s="28"/>
    </row>
    <row r="317" spans="1:13" s="189" customFormat="1" x14ac:dyDescent="0.2">
      <c r="A317" s="127" t="str">
        <f t="shared" si="8"/>
        <v/>
      </c>
      <c r="B317" s="185"/>
      <c r="C317" s="406"/>
      <c r="D317" s="186"/>
      <c r="E317" s="186"/>
      <c r="F317" s="186"/>
      <c r="G317" s="386"/>
      <c r="H317" s="383"/>
      <c r="I317" s="303">
        <f t="shared" si="9"/>
        <v>0</v>
      </c>
      <c r="J317" s="405"/>
      <c r="K317" s="405"/>
      <c r="L317" s="129"/>
      <c r="M317" s="28"/>
    </row>
    <row r="318" spans="1:13" s="189" customFormat="1" x14ac:dyDescent="0.2">
      <c r="A318" s="127" t="str">
        <f t="shared" si="8"/>
        <v/>
      </c>
      <c r="B318" s="185"/>
      <c r="C318" s="406"/>
      <c r="D318" s="186"/>
      <c r="E318" s="186"/>
      <c r="F318" s="186"/>
      <c r="G318" s="386"/>
      <c r="H318" s="383"/>
      <c r="I318" s="303">
        <f t="shared" si="9"/>
        <v>0</v>
      </c>
      <c r="J318" s="405"/>
      <c r="K318" s="405"/>
      <c r="L318" s="129"/>
      <c r="M318" s="28"/>
    </row>
    <row r="319" spans="1:13" s="189" customFormat="1" x14ac:dyDescent="0.2">
      <c r="A319" s="127" t="str">
        <f t="shared" si="8"/>
        <v/>
      </c>
      <c r="B319" s="185"/>
      <c r="C319" s="406"/>
      <c r="D319" s="186"/>
      <c r="E319" s="186"/>
      <c r="F319" s="186"/>
      <c r="G319" s="386"/>
      <c r="H319" s="383"/>
      <c r="I319" s="303">
        <f t="shared" si="9"/>
        <v>0</v>
      </c>
      <c r="J319" s="405"/>
      <c r="K319" s="405"/>
      <c r="L319" s="129"/>
      <c r="M319" s="28"/>
    </row>
    <row r="320" spans="1:13" s="189" customFormat="1" x14ac:dyDescent="0.2">
      <c r="A320" s="127" t="str">
        <f t="shared" si="8"/>
        <v/>
      </c>
      <c r="B320" s="185"/>
      <c r="C320" s="406"/>
      <c r="D320" s="186"/>
      <c r="E320" s="186"/>
      <c r="F320" s="186"/>
      <c r="G320" s="386"/>
      <c r="H320" s="383"/>
      <c r="I320" s="303">
        <f t="shared" si="9"/>
        <v>0</v>
      </c>
      <c r="J320" s="405"/>
      <c r="K320" s="405"/>
      <c r="L320" s="129"/>
      <c r="M320" s="28"/>
    </row>
    <row r="321" spans="1:13" s="189" customFormat="1" x14ac:dyDescent="0.2">
      <c r="A321" s="127" t="str">
        <f t="shared" si="8"/>
        <v/>
      </c>
      <c r="B321" s="185"/>
      <c r="C321" s="406"/>
      <c r="D321" s="186"/>
      <c r="E321" s="186"/>
      <c r="F321" s="186"/>
      <c r="G321" s="386"/>
      <c r="H321" s="383"/>
      <c r="I321" s="303">
        <f t="shared" si="9"/>
        <v>0</v>
      </c>
      <c r="J321" s="405"/>
      <c r="K321" s="405"/>
      <c r="L321" s="129"/>
      <c r="M321" s="28"/>
    </row>
    <row r="322" spans="1:13" s="189" customFormat="1" x14ac:dyDescent="0.2">
      <c r="A322" s="127" t="str">
        <f t="shared" si="8"/>
        <v/>
      </c>
      <c r="B322" s="185"/>
      <c r="C322" s="406"/>
      <c r="D322" s="186"/>
      <c r="E322" s="186"/>
      <c r="F322" s="186"/>
      <c r="G322" s="386"/>
      <c r="H322" s="383"/>
      <c r="I322" s="303">
        <f t="shared" si="9"/>
        <v>0</v>
      </c>
      <c r="J322" s="405"/>
      <c r="K322" s="405"/>
      <c r="L322" s="129"/>
      <c r="M322" s="28"/>
    </row>
    <row r="323" spans="1:13" s="189" customFormat="1" x14ac:dyDescent="0.2">
      <c r="A323" s="127" t="str">
        <f t="shared" si="8"/>
        <v/>
      </c>
      <c r="B323" s="185"/>
      <c r="C323" s="406"/>
      <c r="D323" s="186"/>
      <c r="E323" s="186"/>
      <c r="F323" s="186"/>
      <c r="G323" s="386"/>
      <c r="H323" s="383"/>
      <c r="I323" s="303">
        <f t="shared" si="9"/>
        <v>0</v>
      </c>
      <c r="J323" s="405"/>
      <c r="K323" s="405"/>
      <c r="L323" s="129"/>
      <c r="M323" s="28"/>
    </row>
    <row r="324" spans="1:13" s="189" customFormat="1" x14ac:dyDescent="0.2">
      <c r="A324" s="127" t="str">
        <f t="shared" si="8"/>
        <v/>
      </c>
      <c r="B324" s="185"/>
      <c r="C324" s="406"/>
      <c r="D324" s="186"/>
      <c r="E324" s="186"/>
      <c r="F324" s="186"/>
      <c r="G324" s="386"/>
      <c r="H324" s="383"/>
      <c r="I324" s="303">
        <f t="shared" si="9"/>
        <v>0</v>
      </c>
      <c r="J324" s="405"/>
      <c r="K324" s="405"/>
      <c r="L324" s="129"/>
      <c r="M324" s="28"/>
    </row>
    <row r="325" spans="1:13" s="189" customFormat="1" x14ac:dyDescent="0.2">
      <c r="A325" s="127" t="str">
        <f t="shared" si="8"/>
        <v/>
      </c>
      <c r="B325" s="185"/>
      <c r="C325" s="406"/>
      <c r="D325" s="186"/>
      <c r="E325" s="186"/>
      <c r="F325" s="186"/>
      <c r="G325" s="386"/>
      <c r="H325" s="383"/>
      <c r="I325" s="303">
        <f t="shared" si="9"/>
        <v>0</v>
      </c>
      <c r="J325" s="405"/>
      <c r="K325" s="405"/>
      <c r="L325" s="129"/>
      <c r="M325" s="28"/>
    </row>
    <row r="326" spans="1:13" s="189" customFormat="1" x14ac:dyDescent="0.2">
      <c r="A326" s="127" t="str">
        <f t="shared" si="8"/>
        <v/>
      </c>
      <c r="B326" s="185"/>
      <c r="C326" s="406"/>
      <c r="D326" s="186"/>
      <c r="E326" s="186"/>
      <c r="F326" s="186"/>
      <c r="G326" s="386"/>
      <c r="H326" s="383"/>
      <c r="I326" s="303">
        <f t="shared" si="9"/>
        <v>0</v>
      </c>
      <c r="J326" s="405"/>
      <c r="K326" s="405"/>
      <c r="L326" s="129"/>
      <c r="M326" s="28"/>
    </row>
    <row r="327" spans="1:13" s="189" customFormat="1" x14ac:dyDescent="0.2">
      <c r="A327" s="127" t="str">
        <f t="shared" si="8"/>
        <v/>
      </c>
      <c r="B327" s="185"/>
      <c r="C327" s="406"/>
      <c r="D327" s="186"/>
      <c r="E327" s="186"/>
      <c r="F327" s="186"/>
      <c r="G327" s="386"/>
      <c r="H327" s="383"/>
      <c r="I327" s="303">
        <f t="shared" si="9"/>
        <v>0</v>
      </c>
      <c r="J327" s="405"/>
      <c r="K327" s="405"/>
      <c r="L327" s="129"/>
      <c r="M327" s="28"/>
    </row>
    <row r="328" spans="1:13" s="189" customFormat="1" x14ac:dyDescent="0.2">
      <c r="A328" s="127" t="str">
        <f t="shared" si="8"/>
        <v/>
      </c>
      <c r="B328" s="185"/>
      <c r="C328" s="406"/>
      <c r="D328" s="186"/>
      <c r="E328" s="186"/>
      <c r="F328" s="186"/>
      <c r="G328" s="386"/>
      <c r="H328" s="383"/>
      <c r="I328" s="303">
        <f t="shared" si="9"/>
        <v>0</v>
      </c>
      <c r="J328" s="405"/>
      <c r="K328" s="405"/>
      <c r="L328" s="129"/>
      <c r="M328" s="28"/>
    </row>
    <row r="329" spans="1:13" s="189" customFormat="1" x14ac:dyDescent="0.2">
      <c r="A329" s="127" t="str">
        <f t="shared" si="8"/>
        <v/>
      </c>
      <c r="B329" s="185"/>
      <c r="C329" s="406"/>
      <c r="D329" s="186"/>
      <c r="E329" s="186"/>
      <c r="F329" s="186"/>
      <c r="G329" s="386"/>
      <c r="H329" s="383"/>
      <c r="I329" s="303">
        <f t="shared" si="9"/>
        <v>0</v>
      </c>
      <c r="J329" s="405"/>
      <c r="K329" s="405"/>
      <c r="L329" s="129"/>
      <c r="M329" s="28"/>
    </row>
    <row r="330" spans="1:13" s="189" customFormat="1" x14ac:dyDescent="0.2">
      <c r="A330" s="127" t="str">
        <f t="shared" si="8"/>
        <v/>
      </c>
      <c r="B330" s="185"/>
      <c r="C330" s="406"/>
      <c r="D330" s="186"/>
      <c r="E330" s="186"/>
      <c r="F330" s="186"/>
      <c r="G330" s="386"/>
      <c r="H330" s="383"/>
      <c r="I330" s="303">
        <f t="shared" si="9"/>
        <v>0</v>
      </c>
      <c r="J330" s="405"/>
      <c r="K330" s="405"/>
      <c r="L330" s="129"/>
      <c r="M330" s="28"/>
    </row>
    <row r="331" spans="1:13" s="189" customFormat="1" x14ac:dyDescent="0.2">
      <c r="A331" s="127" t="str">
        <f t="shared" si="8"/>
        <v/>
      </c>
      <c r="B331" s="185"/>
      <c r="C331" s="406"/>
      <c r="D331" s="186"/>
      <c r="E331" s="186"/>
      <c r="F331" s="186"/>
      <c r="G331" s="386"/>
      <c r="H331" s="383"/>
      <c r="I331" s="303">
        <f t="shared" si="9"/>
        <v>0</v>
      </c>
      <c r="J331" s="405"/>
      <c r="K331" s="405"/>
      <c r="L331" s="129"/>
      <c r="M331" s="28"/>
    </row>
    <row r="332" spans="1:13" s="189" customFormat="1" x14ac:dyDescent="0.2">
      <c r="A332" s="127" t="str">
        <f t="shared" si="8"/>
        <v/>
      </c>
      <c r="B332" s="185"/>
      <c r="C332" s="406"/>
      <c r="D332" s="186"/>
      <c r="E332" s="186"/>
      <c r="F332" s="186"/>
      <c r="G332" s="386"/>
      <c r="H332" s="383"/>
      <c r="I332" s="303">
        <f t="shared" si="9"/>
        <v>0</v>
      </c>
      <c r="J332" s="405"/>
      <c r="K332" s="405"/>
      <c r="L332" s="129"/>
      <c r="M332" s="28"/>
    </row>
    <row r="333" spans="1:13" s="189" customFormat="1" x14ac:dyDescent="0.2">
      <c r="A333" s="127" t="str">
        <f t="shared" si="8"/>
        <v/>
      </c>
      <c r="B333" s="185"/>
      <c r="C333" s="406"/>
      <c r="D333" s="186"/>
      <c r="E333" s="186"/>
      <c r="F333" s="186"/>
      <c r="G333" s="386"/>
      <c r="H333" s="383"/>
      <c r="I333" s="303">
        <f t="shared" si="9"/>
        <v>0</v>
      </c>
      <c r="J333" s="405"/>
      <c r="K333" s="405"/>
      <c r="L333" s="129"/>
      <c r="M333" s="28"/>
    </row>
    <row r="334" spans="1:13" s="189" customFormat="1" x14ac:dyDescent="0.2">
      <c r="A334" s="127" t="str">
        <f t="shared" si="8"/>
        <v/>
      </c>
      <c r="B334" s="185"/>
      <c r="C334" s="406"/>
      <c r="D334" s="186"/>
      <c r="E334" s="186"/>
      <c r="F334" s="186"/>
      <c r="G334" s="386"/>
      <c r="H334" s="383"/>
      <c r="I334" s="303">
        <f t="shared" si="9"/>
        <v>0</v>
      </c>
      <c r="J334" s="405"/>
      <c r="K334" s="405"/>
      <c r="L334" s="129"/>
      <c r="M334" s="28"/>
    </row>
    <row r="335" spans="1:13" s="189" customFormat="1" x14ac:dyDescent="0.2">
      <c r="A335" s="127" t="str">
        <f t="shared" si="8"/>
        <v/>
      </c>
      <c r="B335" s="185"/>
      <c r="C335" s="406"/>
      <c r="D335" s="186"/>
      <c r="E335" s="186"/>
      <c r="F335" s="186"/>
      <c r="G335" s="386"/>
      <c r="H335" s="383"/>
      <c r="I335" s="303">
        <f t="shared" si="9"/>
        <v>0</v>
      </c>
      <c r="J335" s="405"/>
      <c r="K335" s="405"/>
      <c r="L335" s="129"/>
      <c r="M335" s="28"/>
    </row>
    <row r="336" spans="1:13" s="189" customFormat="1" x14ac:dyDescent="0.2">
      <c r="A336" s="127" t="str">
        <f t="shared" si="8"/>
        <v/>
      </c>
      <c r="B336" s="185"/>
      <c r="C336" s="406"/>
      <c r="D336" s="186"/>
      <c r="E336" s="186"/>
      <c r="F336" s="186"/>
      <c r="G336" s="386"/>
      <c r="H336" s="383"/>
      <c r="I336" s="303">
        <f t="shared" si="9"/>
        <v>0</v>
      </c>
      <c r="J336" s="405"/>
      <c r="K336" s="405"/>
      <c r="L336" s="129"/>
      <c r="M336" s="28"/>
    </row>
    <row r="337" spans="1:13" s="189" customFormat="1" x14ac:dyDescent="0.2">
      <c r="A337" s="127" t="str">
        <f t="shared" si="8"/>
        <v/>
      </c>
      <c r="B337" s="185"/>
      <c r="C337" s="406"/>
      <c r="D337" s="186"/>
      <c r="E337" s="186"/>
      <c r="F337" s="186"/>
      <c r="G337" s="386"/>
      <c r="H337" s="383"/>
      <c r="I337" s="303">
        <f t="shared" si="9"/>
        <v>0</v>
      </c>
      <c r="J337" s="405"/>
      <c r="K337" s="405"/>
      <c r="L337" s="129"/>
      <c r="M337" s="28"/>
    </row>
    <row r="338" spans="1:13" s="189" customFormat="1" x14ac:dyDescent="0.2">
      <c r="A338" s="127" t="str">
        <f t="shared" si="8"/>
        <v/>
      </c>
      <c r="B338" s="185"/>
      <c r="C338" s="406"/>
      <c r="D338" s="186"/>
      <c r="E338" s="186"/>
      <c r="F338" s="186"/>
      <c r="G338" s="386"/>
      <c r="H338" s="383"/>
      <c r="I338" s="303">
        <f t="shared" si="9"/>
        <v>0</v>
      </c>
      <c r="J338" s="405"/>
      <c r="K338" s="405"/>
      <c r="L338" s="129"/>
      <c r="M338" s="28"/>
    </row>
    <row r="339" spans="1:13" s="189" customFormat="1" x14ac:dyDescent="0.2">
      <c r="A339" s="127" t="str">
        <f t="shared" ref="A339:A402" si="10">IF(COUNTA(B339:H339)&gt;0,ROW()-$A$3+1,"")</f>
        <v/>
      </c>
      <c r="B339" s="185"/>
      <c r="C339" s="406"/>
      <c r="D339" s="186"/>
      <c r="E339" s="186"/>
      <c r="F339" s="186"/>
      <c r="G339" s="386"/>
      <c r="H339" s="383"/>
      <c r="I339" s="303">
        <f t="shared" ref="I339:I402" si="11">ROUND(ROUND(G339,2)*ROUNDDOWN(H339,0),2)</f>
        <v>0</v>
      </c>
      <c r="J339" s="405"/>
      <c r="K339" s="405"/>
      <c r="L339" s="129"/>
      <c r="M339" s="28"/>
    </row>
    <row r="340" spans="1:13" s="189" customFormat="1" x14ac:dyDescent="0.2">
      <c r="A340" s="127" t="str">
        <f t="shared" si="10"/>
        <v/>
      </c>
      <c r="B340" s="185"/>
      <c r="C340" s="406"/>
      <c r="D340" s="186"/>
      <c r="E340" s="186"/>
      <c r="F340" s="186"/>
      <c r="G340" s="386"/>
      <c r="H340" s="383"/>
      <c r="I340" s="303">
        <f t="shared" si="11"/>
        <v>0</v>
      </c>
      <c r="J340" s="405"/>
      <c r="K340" s="405"/>
      <c r="L340" s="129"/>
      <c r="M340" s="28"/>
    </row>
    <row r="341" spans="1:13" s="189" customFormat="1" x14ac:dyDescent="0.2">
      <c r="A341" s="127" t="str">
        <f t="shared" si="10"/>
        <v/>
      </c>
      <c r="B341" s="185"/>
      <c r="C341" s="406"/>
      <c r="D341" s="186"/>
      <c r="E341" s="186"/>
      <c r="F341" s="186"/>
      <c r="G341" s="386"/>
      <c r="H341" s="383"/>
      <c r="I341" s="303">
        <f t="shared" si="11"/>
        <v>0</v>
      </c>
      <c r="J341" s="405"/>
      <c r="K341" s="405"/>
      <c r="L341" s="129"/>
      <c r="M341" s="28"/>
    </row>
    <row r="342" spans="1:13" s="189" customFormat="1" x14ac:dyDescent="0.2">
      <c r="A342" s="127" t="str">
        <f t="shared" si="10"/>
        <v/>
      </c>
      <c r="B342" s="185"/>
      <c r="C342" s="406"/>
      <c r="D342" s="186"/>
      <c r="E342" s="186"/>
      <c r="F342" s="186"/>
      <c r="G342" s="386"/>
      <c r="H342" s="383"/>
      <c r="I342" s="303">
        <f t="shared" si="11"/>
        <v>0</v>
      </c>
      <c r="J342" s="405"/>
      <c r="K342" s="405"/>
      <c r="L342" s="129"/>
      <c r="M342" s="28"/>
    </row>
    <row r="343" spans="1:13" s="189" customFormat="1" x14ac:dyDescent="0.2">
      <c r="A343" s="127" t="str">
        <f t="shared" si="10"/>
        <v/>
      </c>
      <c r="B343" s="185"/>
      <c r="C343" s="406"/>
      <c r="D343" s="186"/>
      <c r="E343" s="186"/>
      <c r="F343" s="186"/>
      <c r="G343" s="386"/>
      <c r="H343" s="383"/>
      <c r="I343" s="303">
        <f t="shared" si="11"/>
        <v>0</v>
      </c>
      <c r="J343" s="405"/>
      <c r="K343" s="405"/>
      <c r="L343" s="129"/>
      <c r="M343" s="28"/>
    </row>
    <row r="344" spans="1:13" s="189" customFormat="1" x14ac:dyDescent="0.2">
      <c r="A344" s="127" t="str">
        <f t="shared" si="10"/>
        <v/>
      </c>
      <c r="B344" s="185"/>
      <c r="C344" s="406"/>
      <c r="D344" s="186"/>
      <c r="E344" s="186"/>
      <c r="F344" s="186"/>
      <c r="G344" s="386"/>
      <c r="H344" s="383"/>
      <c r="I344" s="303">
        <f t="shared" si="11"/>
        <v>0</v>
      </c>
      <c r="J344" s="405"/>
      <c r="K344" s="405"/>
      <c r="L344" s="129"/>
      <c r="M344" s="28"/>
    </row>
    <row r="345" spans="1:13" s="189" customFormat="1" x14ac:dyDescent="0.2">
      <c r="A345" s="127" t="str">
        <f t="shared" si="10"/>
        <v/>
      </c>
      <c r="B345" s="185"/>
      <c r="C345" s="406"/>
      <c r="D345" s="186"/>
      <c r="E345" s="186"/>
      <c r="F345" s="186"/>
      <c r="G345" s="386"/>
      <c r="H345" s="383"/>
      <c r="I345" s="303">
        <f t="shared" si="11"/>
        <v>0</v>
      </c>
      <c r="J345" s="405"/>
      <c r="K345" s="405"/>
      <c r="L345" s="129"/>
      <c r="M345" s="28"/>
    </row>
    <row r="346" spans="1:13" s="189" customFormat="1" x14ac:dyDescent="0.2">
      <c r="A346" s="127" t="str">
        <f t="shared" si="10"/>
        <v/>
      </c>
      <c r="B346" s="185"/>
      <c r="C346" s="406"/>
      <c r="D346" s="186"/>
      <c r="E346" s="186"/>
      <c r="F346" s="186"/>
      <c r="G346" s="386"/>
      <c r="H346" s="383"/>
      <c r="I346" s="303">
        <f t="shared" si="11"/>
        <v>0</v>
      </c>
      <c r="J346" s="405"/>
      <c r="K346" s="405"/>
      <c r="L346" s="129"/>
      <c r="M346" s="28"/>
    </row>
    <row r="347" spans="1:13" s="189" customFormat="1" x14ac:dyDescent="0.2">
      <c r="A347" s="127" t="str">
        <f t="shared" si="10"/>
        <v/>
      </c>
      <c r="B347" s="185"/>
      <c r="C347" s="406"/>
      <c r="D347" s="186"/>
      <c r="E347" s="186"/>
      <c r="F347" s="186"/>
      <c r="G347" s="386"/>
      <c r="H347" s="383"/>
      <c r="I347" s="303">
        <f t="shared" si="11"/>
        <v>0</v>
      </c>
      <c r="J347" s="405"/>
      <c r="K347" s="405"/>
      <c r="L347" s="129"/>
      <c r="M347" s="28"/>
    </row>
    <row r="348" spans="1:13" s="189" customFormat="1" x14ac:dyDescent="0.2">
      <c r="A348" s="127" t="str">
        <f t="shared" si="10"/>
        <v/>
      </c>
      <c r="B348" s="185"/>
      <c r="C348" s="406"/>
      <c r="D348" s="186"/>
      <c r="E348" s="186"/>
      <c r="F348" s="186"/>
      <c r="G348" s="386"/>
      <c r="H348" s="383"/>
      <c r="I348" s="303">
        <f t="shared" si="11"/>
        <v>0</v>
      </c>
      <c r="J348" s="405"/>
      <c r="K348" s="405"/>
      <c r="L348" s="129"/>
      <c r="M348" s="28"/>
    </row>
    <row r="349" spans="1:13" s="189" customFormat="1" x14ac:dyDescent="0.2">
      <c r="A349" s="127" t="str">
        <f t="shared" si="10"/>
        <v/>
      </c>
      <c r="B349" s="185"/>
      <c r="C349" s="406"/>
      <c r="D349" s="186"/>
      <c r="E349" s="186"/>
      <c r="F349" s="186"/>
      <c r="G349" s="386"/>
      <c r="H349" s="383"/>
      <c r="I349" s="303">
        <f t="shared" si="11"/>
        <v>0</v>
      </c>
      <c r="J349" s="405"/>
      <c r="K349" s="405"/>
      <c r="L349" s="129"/>
      <c r="M349" s="28"/>
    </row>
    <row r="350" spans="1:13" s="189" customFormat="1" x14ac:dyDescent="0.2">
      <c r="A350" s="127" t="str">
        <f t="shared" si="10"/>
        <v/>
      </c>
      <c r="B350" s="185"/>
      <c r="C350" s="406"/>
      <c r="D350" s="186"/>
      <c r="E350" s="186"/>
      <c r="F350" s="186"/>
      <c r="G350" s="386"/>
      <c r="H350" s="383"/>
      <c r="I350" s="303">
        <f t="shared" si="11"/>
        <v>0</v>
      </c>
      <c r="J350" s="405"/>
      <c r="K350" s="405"/>
      <c r="L350" s="129"/>
      <c r="M350" s="28"/>
    </row>
    <row r="351" spans="1:13" s="189" customFormat="1" x14ac:dyDescent="0.2">
      <c r="A351" s="127" t="str">
        <f t="shared" si="10"/>
        <v/>
      </c>
      <c r="B351" s="185"/>
      <c r="C351" s="406"/>
      <c r="D351" s="186"/>
      <c r="E351" s="186"/>
      <c r="F351" s="186"/>
      <c r="G351" s="386"/>
      <c r="H351" s="383"/>
      <c r="I351" s="303">
        <f t="shared" si="11"/>
        <v>0</v>
      </c>
      <c r="J351" s="405"/>
      <c r="K351" s="405"/>
      <c r="L351" s="129"/>
      <c r="M351" s="28"/>
    </row>
    <row r="352" spans="1:13" s="189" customFormat="1" x14ac:dyDescent="0.2">
      <c r="A352" s="127" t="str">
        <f t="shared" si="10"/>
        <v/>
      </c>
      <c r="B352" s="185"/>
      <c r="C352" s="406"/>
      <c r="D352" s="186"/>
      <c r="E352" s="186"/>
      <c r="F352" s="186"/>
      <c r="G352" s="386"/>
      <c r="H352" s="383"/>
      <c r="I352" s="303">
        <f t="shared" si="11"/>
        <v>0</v>
      </c>
      <c r="J352" s="405"/>
      <c r="K352" s="405"/>
      <c r="L352" s="129"/>
      <c r="M352" s="28"/>
    </row>
    <row r="353" spans="1:13" s="189" customFormat="1" x14ac:dyDescent="0.2">
      <c r="A353" s="127" t="str">
        <f t="shared" si="10"/>
        <v/>
      </c>
      <c r="B353" s="185"/>
      <c r="C353" s="406"/>
      <c r="D353" s="186"/>
      <c r="E353" s="186"/>
      <c r="F353" s="186"/>
      <c r="G353" s="386"/>
      <c r="H353" s="383"/>
      <c r="I353" s="303">
        <f t="shared" si="11"/>
        <v>0</v>
      </c>
      <c r="J353" s="405"/>
      <c r="K353" s="405"/>
      <c r="L353" s="129"/>
      <c r="M353" s="28"/>
    </row>
    <row r="354" spans="1:13" s="189" customFormat="1" x14ac:dyDescent="0.2">
      <c r="A354" s="127" t="str">
        <f t="shared" si="10"/>
        <v/>
      </c>
      <c r="B354" s="185"/>
      <c r="C354" s="406"/>
      <c r="D354" s="186"/>
      <c r="E354" s="186"/>
      <c r="F354" s="186"/>
      <c r="G354" s="386"/>
      <c r="H354" s="383"/>
      <c r="I354" s="303">
        <f t="shared" si="11"/>
        <v>0</v>
      </c>
      <c r="J354" s="405"/>
      <c r="K354" s="405"/>
      <c r="L354" s="129"/>
      <c r="M354" s="28"/>
    </row>
    <row r="355" spans="1:13" s="189" customFormat="1" x14ac:dyDescent="0.2">
      <c r="A355" s="127" t="str">
        <f t="shared" si="10"/>
        <v/>
      </c>
      <c r="B355" s="185"/>
      <c r="C355" s="406"/>
      <c r="D355" s="186"/>
      <c r="E355" s="186"/>
      <c r="F355" s="186"/>
      <c r="G355" s="386"/>
      <c r="H355" s="383"/>
      <c r="I355" s="303">
        <f t="shared" si="11"/>
        <v>0</v>
      </c>
      <c r="J355" s="405"/>
      <c r="K355" s="405"/>
      <c r="L355" s="129"/>
      <c r="M355" s="28"/>
    </row>
    <row r="356" spans="1:13" s="189" customFormat="1" x14ac:dyDescent="0.2">
      <c r="A356" s="127" t="str">
        <f t="shared" si="10"/>
        <v/>
      </c>
      <c r="B356" s="185"/>
      <c r="C356" s="406"/>
      <c r="D356" s="186"/>
      <c r="E356" s="186"/>
      <c r="F356" s="186"/>
      <c r="G356" s="386"/>
      <c r="H356" s="383"/>
      <c r="I356" s="303">
        <f t="shared" si="11"/>
        <v>0</v>
      </c>
      <c r="J356" s="405"/>
      <c r="K356" s="405"/>
      <c r="L356" s="129"/>
      <c r="M356" s="28"/>
    </row>
    <row r="357" spans="1:13" s="189" customFormat="1" x14ac:dyDescent="0.2">
      <c r="A357" s="127" t="str">
        <f t="shared" si="10"/>
        <v/>
      </c>
      <c r="B357" s="185"/>
      <c r="C357" s="406"/>
      <c r="D357" s="186"/>
      <c r="E357" s="186"/>
      <c r="F357" s="186"/>
      <c r="G357" s="386"/>
      <c r="H357" s="383"/>
      <c r="I357" s="303">
        <f t="shared" si="11"/>
        <v>0</v>
      </c>
      <c r="J357" s="405"/>
      <c r="K357" s="405"/>
      <c r="L357" s="129"/>
      <c r="M357" s="28"/>
    </row>
    <row r="358" spans="1:13" s="189" customFormat="1" x14ac:dyDescent="0.2">
      <c r="A358" s="127" t="str">
        <f t="shared" si="10"/>
        <v/>
      </c>
      <c r="B358" s="185"/>
      <c r="C358" s="406"/>
      <c r="D358" s="186"/>
      <c r="E358" s="186"/>
      <c r="F358" s="186"/>
      <c r="G358" s="386"/>
      <c r="H358" s="383"/>
      <c r="I358" s="303">
        <f t="shared" si="11"/>
        <v>0</v>
      </c>
      <c r="J358" s="405"/>
      <c r="K358" s="405"/>
      <c r="L358" s="129"/>
      <c r="M358" s="28"/>
    </row>
    <row r="359" spans="1:13" s="189" customFormat="1" x14ac:dyDescent="0.2">
      <c r="A359" s="127" t="str">
        <f t="shared" si="10"/>
        <v/>
      </c>
      <c r="B359" s="185"/>
      <c r="C359" s="406"/>
      <c r="D359" s="186"/>
      <c r="E359" s="186"/>
      <c r="F359" s="186"/>
      <c r="G359" s="386"/>
      <c r="H359" s="383"/>
      <c r="I359" s="303">
        <f t="shared" si="11"/>
        <v>0</v>
      </c>
      <c r="J359" s="405"/>
      <c r="K359" s="405"/>
      <c r="L359" s="129"/>
      <c r="M359" s="28"/>
    </row>
    <row r="360" spans="1:13" s="189" customFormat="1" x14ac:dyDescent="0.2">
      <c r="A360" s="127" t="str">
        <f t="shared" si="10"/>
        <v/>
      </c>
      <c r="B360" s="185"/>
      <c r="C360" s="406"/>
      <c r="D360" s="186"/>
      <c r="E360" s="186"/>
      <c r="F360" s="186"/>
      <c r="G360" s="386"/>
      <c r="H360" s="383"/>
      <c r="I360" s="303">
        <f t="shared" si="11"/>
        <v>0</v>
      </c>
      <c r="J360" s="405"/>
      <c r="K360" s="405"/>
      <c r="L360" s="129"/>
      <c r="M360" s="28"/>
    </row>
    <row r="361" spans="1:13" s="189" customFormat="1" x14ac:dyDescent="0.2">
      <c r="A361" s="127" t="str">
        <f t="shared" si="10"/>
        <v/>
      </c>
      <c r="B361" s="185"/>
      <c r="C361" s="406"/>
      <c r="D361" s="186"/>
      <c r="E361" s="186"/>
      <c r="F361" s="186"/>
      <c r="G361" s="386"/>
      <c r="H361" s="383"/>
      <c r="I361" s="303">
        <f t="shared" si="11"/>
        <v>0</v>
      </c>
      <c r="J361" s="405"/>
      <c r="K361" s="405"/>
      <c r="L361" s="129"/>
      <c r="M361" s="28"/>
    </row>
    <row r="362" spans="1:13" s="189" customFormat="1" x14ac:dyDescent="0.2">
      <c r="A362" s="127" t="str">
        <f t="shared" si="10"/>
        <v/>
      </c>
      <c r="B362" s="185"/>
      <c r="C362" s="406"/>
      <c r="D362" s="186"/>
      <c r="E362" s="186"/>
      <c r="F362" s="186"/>
      <c r="G362" s="386"/>
      <c r="H362" s="383"/>
      <c r="I362" s="303">
        <f t="shared" si="11"/>
        <v>0</v>
      </c>
      <c r="J362" s="405"/>
      <c r="K362" s="405"/>
      <c r="L362" s="129"/>
      <c r="M362" s="28"/>
    </row>
    <row r="363" spans="1:13" s="189" customFormat="1" x14ac:dyDescent="0.2">
      <c r="A363" s="127" t="str">
        <f t="shared" si="10"/>
        <v/>
      </c>
      <c r="B363" s="185"/>
      <c r="C363" s="406"/>
      <c r="D363" s="186"/>
      <c r="E363" s="186"/>
      <c r="F363" s="186"/>
      <c r="G363" s="386"/>
      <c r="H363" s="383"/>
      <c r="I363" s="303">
        <f t="shared" si="11"/>
        <v>0</v>
      </c>
      <c r="J363" s="405"/>
      <c r="K363" s="405"/>
      <c r="L363" s="129"/>
      <c r="M363" s="28"/>
    </row>
    <row r="364" spans="1:13" s="189" customFormat="1" x14ac:dyDescent="0.2">
      <c r="A364" s="127" t="str">
        <f t="shared" si="10"/>
        <v/>
      </c>
      <c r="B364" s="185"/>
      <c r="C364" s="406"/>
      <c r="D364" s="186"/>
      <c r="E364" s="186"/>
      <c r="F364" s="186"/>
      <c r="G364" s="386"/>
      <c r="H364" s="383"/>
      <c r="I364" s="303">
        <f t="shared" si="11"/>
        <v>0</v>
      </c>
      <c r="J364" s="405"/>
      <c r="K364" s="405"/>
      <c r="L364" s="129"/>
      <c r="M364" s="28"/>
    </row>
    <row r="365" spans="1:13" s="189" customFormat="1" x14ac:dyDescent="0.2">
      <c r="A365" s="127" t="str">
        <f t="shared" si="10"/>
        <v/>
      </c>
      <c r="B365" s="185"/>
      <c r="C365" s="406"/>
      <c r="D365" s="186"/>
      <c r="E365" s="186"/>
      <c r="F365" s="186"/>
      <c r="G365" s="386"/>
      <c r="H365" s="383"/>
      <c r="I365" s="303">
        <f t="shared" si="11"/>
        <v>0</v>
      </c>
      <c r="J365" s="405"/>
      <c r="K365" s="405"/>
      <c r="L365" s="129"/>
      <c r="M365" s="28"/>
    </row>
    <row r="366" spans="1:13" s="189" customFormat="1" x14ac:dyDescent="0.2">
      <c r="A366" s="127" t="str">
        <f t="shared" si="10"/>
        <v/>
      </c>
      <c r="B366" s="185"/>
      <c r="C366" s="406"/>
      <c r="D366" s="186"/>
      <c r="E366" s="186"/>
      <c r="F366" s="186"/>
      <c r="G366" s="386"/>
      <c r="H366" s="383"/>
      <c r="I366" s="303">
        <f t="shared" si="11"/>
        <v>0</v>
      </c>
      <c r="J366" s="405"/>
      <c r="K366" s="405"/>
      <c r="L366" s="129"/>
      <c r="M366" s="28"/>
    </row>
    <row r="367" spans="1:13" s="189" customFormat="1" x14ac:dyDescent="0.2">
      <c r="A367" s="127" t="str">
        <f t="shared" si="10"/>
        <v/>
      </c>
      <c r="B367" s="185"/>
      <c r="C367" s="406"/>
      <c r="D367" s="186"/>
      <c r="E367" s="186"/>
      <c r="F367" s="186"/>
      <c r="G367" s="386"/>
      <c r="H367" s="383"/>
      <c r="I367" s="303">
        <f t="shared" si="11"/>
        <v>0</v>
      </c>
      <c r="J367" s="405"/>
      <c r="K367" s="405"/>
      <c r="L367" s="129"/>
      <c r="M367" s="28"/>
    </row>
    <row r="368" spans="1:13" s="189" customFormat="1" x14ac:dyDescent="0.2">
      <c r="A368" s="127" t="str">
        <f t="shared" si="10"/>
        <v/>
      </c>
      <c r="B368" s="185"/>
      <c r="C368" s="406"/>
      <c r="D368" s="186"/>
      <c r="E368" s="186"/>
      <c r="F368" s="186"/>
      <c r="G368" s="386"/>
      <c r="H368" s="383"/>
      <c r="I368" s="303">
        <f t="shared" si="11"/>
        <v>0</v>
      </c>
      <c r="J368" s="405"/>
      <c r="K368" s="405"/>
      <c r="L368" s="129"/>
      <c r="M368" s="28"/>
    </row>
    <row r="369" spans="1:13" s="189" customFormat="1" x14ac:dyDescent="0.2">
      <c r="A369" s="127" t="str">
        <f t="shared" si="10"/>
        <v/>
      </c>
      <c r="B369" s="185"/>
      <c r="C369" s="406"/>
      <c r="D369" s="186"/>
      <c r="E369" s="186"/>
      <c r="F369" s="186"/>
      <c r="G369" s="386"/>
      <c r="H369" s="383"/>
      <c r="I369" s="303">
        <f t="shared" si="11"/>
        <v>0</v>
      </c>
      <c r="J369" s="405"/>
      <c r="K369" s="405"/>
      <c r="L369" s="129"/>
      <c r="M369" s="28"/>
    </row>
    <row r="370" spans="1:13" s="189" customFormat="1" x14ac:dyDescent="0.2">
      <c r="A370" s="127" t="str">
        <f t="shared" si="10"/>
        <v/>
      </c>
      <c r="B370" s="185"/>
      <c r="C370" s="406"/>
      <c r="D370" s="186"/>
      <c r="E370" s="186"/>
      <c r="F370" s="186"/>
      <c r="G370" s="386"/>
      <c r="H370" s="383"/>
      <c r="I370" s="303">
        <f t="shared" si="11"/>
        <v>0</v>
      </c>
      <c r="J370" s="405"/>
      <c r="K370" s="405"/>
      <c r="L370" s="129"/>
      <c r="M370" s="28"/>
    </row>
    <row r="371" spans="1:13" s="189" customFormat="1" x14ac:dyDescent="0.2">
      <c r="A371" s="127" t="str">
        <f t="shared" si="10"/>
        <v/>
      </c>
      <c r="B371" s="185"/>
      <c r="C371" s="406"/>
      <c r="D371" s="186"/>
      <c r="E371" s="186"/>
      <c r="F371" s="186"/>
      <c r="G371" s="386"/>
      <c r="H371" s="383"/>
      <c r="I371" s="303">
        <f t="shared" si="11"/>
        <v>0</v>
      </c>
      <c r="J371" s="405"/>
      <c r="K371" s="405"/>
      <c r="L371" s="129"/>
      <c r="M371" s="28"/>
    </row>
    <row r="372" spans="1:13" s="189" customFormat="1" x14ac:dyDescent="0.2">
      <c r="A372" s="127" t="str">
        <f t="shared" si="10"/>
        <v/>
      </c>
      <c r="B372" s="185"/>
      <c r="C372" s="406"/>
      <c r="D372" s="186"/>
      <c r="E372" s="186"/>
      <c r="F372" s="186"/>
      <c r="G372" s="386"/>
      <c r="H372" s="383"/>
      <c r="I372" s="303">
        <f t="shared" si="11"/>
        <v>0</v>
      </c>
      <c r="J372" s="405"/>
      <c r="K372" s="405"/>
      <c r="L372" s="129"/>
      <c r="M372" s="28"/>
    </row>
    <row r="373" spans="1:13" s="189" customFormat="1" x14ac:dyDescent="0.2">
      <c r="A373" s="127" t="str">
        <f t="shared" si="10"/>
        <v/>
      </c>
      <c r="B373" s="185"/>
      <c r="C373" s="406"/>
      <c r="D373" s="186"/>
      <c r="E373" s="186"/>
      <c r="F373" s="186"/>
      <c r="G373" s="386"/>
      <c r="H373" s="383"/>
      <c r="I373" s="303">
        <f t="shared" si="11"/>
        <v>0</v>
      </c>
      <c r="J373" s="405"/>
      <c r="K373" s="405"/>
      <c r="L373" s="129"/>
      <c r="M373" s="28"/>
    </row>
    <row r="374" spans="1:13" s="189" customFormat="1" x14ac:dyDescent="0.2">
      <c r="A374" s="127" t="str">
        <f t="shared" si="10"/>
        <v/>
      </c>
      <c r="B374" s="185"/>
      <c r="C374" s="406"/>
      <c r="D374" s="186"/>
      <c r="E374" s="186"/>
      <c r="F374" s="186"/>
      <c r="G374" s="386"/>
      <c r="H374" s="383"/>
      <c r="I374" s="303">
        <f t="shared" si="11"/>
        <v>0</v>
      </c>
      <c r="J374" s="405"/>
      <c r="K374" s="405"/>
      <c r="L374" s="129"/>
      <c r="M374" s="28"/>
    </row>
    <row r="375" spans="1:13" s="189" customFormat="1" x14ac:dyDescent="0.2">
      <c r="A375" s="127" t="str">
        <f t="shared" si="10"/>
        <v/>
      </c>
      <c r="B375" s="185"/>
      <c r="C375" s="406"/>
      <c r="D375" s="186"/>
      <c r="E375" s="186"/>
      <c r="F375" s="186"/>
      <c r="G375" s="386"/>
      <c r="H375" s="383"/>
      <c r="I375" s="303">
        <f t="shared" si="11"/>
        <v>0</v>
      </c>
      <c r="J375" s="405"/>
      <c r="K375" s="405"/>
      <c r="L375" s="129"/>
      <c r="M375" s="28"/>
    </row>
    <row r="376" spans="1:13" s="189" customFormat="1" x14ac:dyDescent="0.2">
      <c r="A376" s="127" t="str">
        <f t="shared" si="10"/>
        <v/>
      </c>
      <c r="B376" s="185"/>
      <c r="C376" s="406"/>
      <c r="D376" s="186"/>
      <c r="E376" s="186"/>
      <c r="F376" s="186"/>
      <c r="G376" s="386"/>
      <c r="H376" s="383"/>
      <c r="I376" s="303">
        <f t="shared" si="11"/>
        <v>0</v>
      </c>
      <c r="J376" s="405"/>
      <c r="K376" s="405"/>
      <c r="L376" s="129"/>
      <c r="M376" s="28"/>
    </row>
    <row r="377" spans="1:13" s="189" customFormat="1" x14ac:dyDescent="0.2">
      <c r="A377" s="127" t="str">
        <f t="shared" si="10"/>
        <v/>
      </c>
      <c r="B377" s="185"/>
      <c r="C377" s="406"/>
      <c r="D377" s="186"/>
      <c r="E377" s="186"/>
      <c r="F377" s="186"/>
      <c r="G377" s="386"/>
      <c r="H377" s="383"/>
      <c r="I377" s="303">
        <f t="shared" si="11"/>
        <v>0</v>
      </c>
      <c r="J377" s="405"/>
      <c r="K377" s="405"/>
      <c r="L377" s="129"/>
      <c r="M377" s="28"/>
    </row>
    <row r="378" spans="1:13" s="189" customFormat="1" x14ac:dyDescent="0.2">
      <c r="A378" s="127" t="str">
        <f t="shared" si="10"/>
        <v/>
      </c>
      <c r="B378" s="185"/>
      <c r="C378" s="406"/>
      <c r="D378" s="186"/>
      <c r="E378" s="186"/>
      <c r="F378" s="186"/>
      <c r="G378" s="386"/>
      <c r="H378" s="383"/>
      <c r="I378" s="303">
        <f t="shared" si="11"/>
        <v>0</v>
      </c>
      <c r="J378" s="405"/>
      <c r="K378" s="405"/>
      <c r="L378" s="129"/>
      <c r="M378" s="28"/>
    </row>
    <row r="379" spans="1:13" s="189" customFormat="1" x14ac:dyDescent="0.2">
      <c r="A379" s="127" t="str">
        <f t="shared" si="10"/>
        <v/>
      </c>
      <c r="B379" s="185"/>
      <c r="C379" s="406"/>
      <c r="D379" s="186"/>
      <c r="E379" s="186"/>
      <c r="F379" s="186"/>
      <c r="G379" s="386"/>
      <c r="H379" s="383"/>
      <c r="I379" s="303">
        <f t="shared" si="11"/>
        <v>0</v>
      </c>
      <c r="J379" s="405"/>
      <c r="K379" s="405"/>
      <c r="L379" s="129"/>
      <c r="M379" s="28"/>
    </row>
    <row r="380" spans="1:13" s="189" customFormat="1" x14ac:dyDescent="0.2">
      <c r="A380" s="127" t="str">
        <f t="shared" si="10"/>
        <v/>
      </c>
      <c r="B380" s="185"/>
      <c r="C380" s="406"/>
      <c r="D380" s="186"/>
      <c r="E380" s="186"/>
      <c r="F380" s="186"/>
      <c r="G380" s="386"/>
      <c r="H380" s="383"/>
      <c r="I380" s="303">
        <f t="shared" si="11"/>
        <v>0</v>
      </c>
      <c r="J380" s="405"/>
      <c r="K380" s="405"/>
      <c r="L380" s="129"/>
      <c r="M380" s="28"/>
    </row>
    <row r="381" spans="1:13" s="189" customFormat="1" x14ac:dyDescent="0.2">
      <c r="A381" s="127" t="str">
        <f t="shared" si="10"/>
        <v/>
      </c>
      <c r="B381" s="185"/>
      <c r="C381" s="406"/>
      <c r="D381" s="186"/>
      <c r="E381" s="186"/>
      <c r="F381" s="186"/>
      <c r="G381" s="386"/>
      <c r="H381" s="383"/>
      <c r="I381" s="303">
        <f t="shared" si="11"/>
        <v>0</v>
      </c>
      <c r="J381" s="405"/>
      <c r="K381" s="405"/>
      <c r="L381" s="129"/>
      <c r="M381" s="28"/>
    </row>
    <row r="382" spans="1:13" s="189" customFormat="1" x14ac:dyDescent="0.2">
      <c r="A382" s="127" t="str">
        <f t="shared" si="10"/>
        <v/>
      </c>
      <c r="B382" s="185"/>
      <c r="C382" s="406"/>
      <c r="D382" s="186"/>
      <c r="E382" s="186"/>
      <c r="F382" s="186"/>
      <c r="G382" s="386"/>
      <c r="H382" s="383"/>
      <c r="I382" s="303">
        <f t="shared" si="11"/>
        <v>0</v>
      </c>
      <c r="J382" s="405"/>
      <c r="K382" s="405"/>
      <c r="L382" s="129"/>
      <c r="M382" s="28"/>
    </row>
    <row r="383" spans="1:13" s="189" customFormat="1" x14ac:dyDescent="0.2">
      <c r="A383" s="127" t="str">
        <f t="shared" si="10"/>
        <v/>
      </c>
      <c r="B383" s="185"/>
      <c r="C383" s="406"/>
      <c r="D383" s="186"/>
      <c r="E383" s="186"/>
      <c r="F383" s="186"/>
      <c r="G383" s="386"/>
      <c r="H383" s="383"/>
      <c r="I383" s="303">
        <f t="shared" si="11"/>
        <v>0</v>
      </c>
      <c r="J383" s="405"/>
      <c r="K383" s="405"/>
      <c r="L383" s="129"/>
      <c r="M383" s="28"/>
    </row>
    <row r="384" spans="1:13" s="189" customFormat="1" x14ac:dyDescent="0.2">
      <c r="A384" s="127" t="str">
        <f t="shared" si="10"/>
        <v/>
      </c>
      <c r="B384" s="185"/>
      <c r="C384" s="406"/>
      <c r="D384" s="186"/>
      <c r="E384" s="186"/>
      <c r="F384" s="186"/>
      <c r="G384" s="386"/>
      <c r="H384" s="383"/>
      <c r="I384" s="303">
        <f t="shared" si="11"/>
        <v>0</v>
      </c>
      <c r="J384" s="405"/>
      <c r="K384" s="405"/>
      <c r="L384" s="129"/>
      <c r="M384" s="28"/>
    </row>
    <row r="385" spans="1:13" s="189" customFormat="1" x14ac:dyDescent="0.2">
      <c r="A385" s="127" t="str">
        <f t="shared" si="10"/>
        <v/>
      </c>
      <c r="B385" s="185"/>
      <c r="C385" s="406"/>
      <c r="D385" s="186"/>
      <c r="E385" s="186"/>
      <c r="F385" s="186"/>
      <c r="G385" s="386"/>
      <c r="H385" s="383"/>
      <c r="I385" s="303">
        <f t="shared" si="11"/>
        <v>0</v>
      </c>
      <c r="J385" s="405"/>
      <c r="K385" s="405"/>
      <c r="L385" s="129"/>
      <c r="M385" s="28"/>
    </row>
    <row r="386" spans="1:13" s="189" customFormat="1" x14ac:dyDescent="0.2">
      <c r="A386" s="127" t="str">
        <f t="shared" si="10"/>
        <v/>
      </c>
      <c r="B386" s="185"/>
      <c r="C386" s="406"/>
      <c r="D386" s="186"/>
      <c r="E386" s="186"/>
      <c r="F386" s="186"/>
      <c r="G386" s="386"/>
      <c r="H386" s="383"/>
      <c r="I386" s="303">
        <f t="shared" si="11"/>
        <v>0</v>
      </c>
      <c r="J386" s="405"/>
      <c r="K386" s="405"/>
      <c r="L386" s="129"/>
      <c r="M386" s="28"/>
    </row>
    <row r="387" spans="1:13" s="189" customFormat="1" x14ac:dyDescent="0.2">
      <c r="A387" s="127" t="str">
        <f t="shared" si="10"/>
        <v/>
      </c>
      <c r="B387" s="185"/>
      <c r="C387" s="406"/>
      <c r="D387" s="186"/>
      <c r="E387" s="186"/>
      <c r="F387" s="186"/>
      <c r="G387" s="386"/>
      <c r="H387" s="383"/>
      <c r="I387" s="303">
        <f t="shared" si="11"/>
        <v>0</v>
      </c>
      <c r="J387" s="405"/>
      <c r="K387" s="405"/>
      <c r="L387" s="129"/>
      <c r="M387" s="28"/>
    </row>
    <row r="388" spans="1:13" s="189" customFormat="1" x14ac:dyDescent="0.2">
      <c r="A388" s="127" t="str">
        <f t="shared" si="10"/>
        <v/>
      </c>
      <c r="B388" s="185"/>
      <c r="C388" s="406"/>
      <c r="D388" s="186"/>
      <c r="E388" s="186"/>
      <c r="F388" s="186"/>
      <c r="G388" s="386"/>
      <c r="H388" s="383"/>
      <c r="I388" s="303">
        <f t="shared" si="11"/>
        <v>0</v>
      </c>
      <c r="J388" s="405"/>
      <c r="K388" s="405"/>
      <c r="L388" s="129"/>
      <c r="M388" s="28"/>
    </row>
    <row r="389" spans="1:13" s="189" customFormat="1" x14ac:dyDescent="0.2">
      <c r="A389" s="127" t="str">
        <f t="shared" si="10"/>
        <v/>
      </c>
      <c r="B389" s="185"/>
      <c r="C389" s="406"/>
      <c r="D389" s="186"/>
      <c r="E389" s="186"/>
      <c r="F389" s="186"/>
      <c r="G389" s="386"/>
      <c r="H389" s="383"/>
      <c r="I389" s="303">
        <f t="shared" si="11"/>
        <v>0</v>
      </c>
      <c r="J389" s="405"/>
      <c r="K389" s="405"/>
      <c r="L389" s="129"/>
      <c r="M389" s="28"/>
    </row>
    <row r="390" spans="1:13" s="189" customFormat="1" x14ac:dyDescent="0.2">
      <c r="A390" s="127" t="str">
        <f t="shared" si="10"/>
        <v/>
      </c>
      <c r="B390" s="185"/>
      <c r="C390" s="406"/>
      <c r="D390" s="186"/>
      <c r="E390" s="186"/>
      <c r="F390" s="186"/>
      <c r="G390" s="386"/>
      <c r="H390" s="383"/>
      <c r="I390" s="303">
        <f t="shared" si="11"/>
        <v>0</v>
      </c>
      <c r="J390" s="405"/>
      <c r="K390" s="405"/>
      <c r="L390" s="129"/>
      <c r="M390" s="28"/>
    </row>
    <row r="391" spans="1:13" s="189" customFormat="1" x14ac:dyDescent="0.2">
      <c r="A391" s="127" t="str">
        <f t="shared" si="10"/>
        <v/>
      </c>
      <c r="B391" s="185"/>
      <c r="C391" s="406"/>
      <c r="D391" s="186"/>
      <c r="E391" s="186"/>
      <c r="F391" s="186"/>
      <c r="G391" s="386"/>
      <c r="H391" s="383"/>
      <c r="I391" s="303">
        <f t="shared" si="11"/>
        <v>0</v>
      </c>
      <c r="J391" s="405"/>
      <c r="K391" s="405"/>
      <c r="L391" s="129"/>
      <c r="M391" s="28"/>
    </row>
    <row r="392" spans="1:13" s="189" customFormat="1" x14ac:dyDescent="0.2">
      <c r="A392" s="127" t="str">
        <f t="shared" si="10"/>
        <v/>
      </c>
      <c r="B392" s="185"/>
      <c r="C392" s="406"/>
      <c r="D392" s="186"/>
      <c r="E392" s="186"/>
      <c r="F392" s="186"/>
      <c r="G392" s="386"/>
      <c r="H392" s="383"/>
      <c r="I392" s="303">
        <f t="shared" si="11"/>
        <v>0</v>
      </c>
      <c r="J392" s="405"/>
      <c r="K392" s="405"/>
      <c r="L392" s="129"/>
      <c r="M392" s="28"/>
    </row>
    <row r="393" spans="1:13" s="189" customFormat="1" x14ac:dyDescent="0.2">
      <c r="A393" s="127" t="str">
        <f t="shared" si="10"/>
        <v/>
      </c>
      <c r="B393" s="185"/>
      <c r="C393" s="406"/>
      <c r="D393" s="186"/>
      <c r="E393" s="186"/>
      <c r="F393" s="186"/>
      <c r="G393" s="386"/>
      <c r="H393" s="383"/>
      <c r="I393" s="303">
        <f t="shared" si="11"/>
        <v>0</v>
      </c>
      <c r="J393" s="405"/>
      <c r="K393" s="405"/>
      <c r="L393" s="129"/>
      <c r="M393" s="28"/>
    </row>
    <row r="394" spans="1:13" s="189" customFormat="1" x14ac:dyDescent="0.2">
      <c r="A394" s="127" t="str">
        <f t="shared" si="10"/>
        <v/>
      </c>
      <c r="B394" s="185"/>
      <c r="C394" s="406"/>
      <c r="D394" s="186"/>
      <c r="E394" s="186"/>
      <c r="F394" s="186"/>
      <c r="G394" s="386"/>
      <c r="H394" s="383"/>
      <c r="I394" s="303">
        <f t="shared" si="11"/>
        <v>0</v>
      </c>
      <c r="J394" s="405"/>
      <c r="K394" s="405"/>
      <c r="L394" s="129"/>
      <c r="M394" s="28"/>
    </row>
    <row r="395" spans="1:13" s="189" customFormat="1" x14ac:dyDescent="0.2">
      <c r="A395" s="127" t="str">
        <f t="shared" si="10"/>
        <v/>
      </c>
      <c r="B395" s="185"/>
      <c r="C395" s="406"/>
      <c r="D395" s="186"/>
      <c r="E395" s="186"/>
      <c r="F395" s="186"/>
      <c r="G395" s="386"/>
      <c r="H395" s="383"/>
      <c r="I395" s="303">
        <f t="shared" si="11"/>
        <v>0</v>
      </c>
      <c r="J395" s="405"/>
      <c r="K395" s="405"/>
      <c r="L395" s="129"/>
      <c r="M395" s="28"/>
    </row>
    <row r="396" spans="1:13" s="189" customFormat="1" x14ac:dyDescent="0.2">
      <c r="A396" s="127" t="str">
        <f t="shared" si="10"/>
        <v/>
      </c>
      <c r="B396" s="185"/>
      <c r="C396" s="406"/>
      <c r="D396" s="186"/>
      <c r="E396" s="186"/>
      <c r="F396" s="186"/>
      <c r="G396" s="386"/>
      <c r="H396" s="383"/>
      <c r="I396" s="303">
        <f t="shared" si="11"/>
        <v>0</v>
      </c>
      <c r="J396" s="405"/>
      <c r="K396" s="405"/>
      <c r="L396" s="129"/>
      <c r="M396" s="28"/>
    </row>
    <row r="397" spans="1:13" s="189" customFormat="1" x14ac:dyDescent="0.2">
      <c r="A397" s="127" t="str">
        <f t="shared" si="10"/>
        <v/>
      </c>
      <c r="B397" s="185"/>
      <c r="C397" s="406"/>
      <c r="D397" s="186"/>
      <c r="E397" s="186"/>
      <c r="F397" s="186"/>
      <c r="G397" s="386"/>
      <c r="H397" s="383"/>
      <c r="I397" s="303">
        <f t="shared" si="11"/>
        <v>0</v>
      </c>
      <c r="J397" s="405"/>
      <c r="K397" s="405"/>
      <c r="L397" s="129"/>
      <c r="M397" s="28"/>
    </row>
    <row r="398" spans="1:13" s="189" customFormat="1" x14ac:dyDescent="0.2">
      <c r="A398" s="127" t="str">
        <f t="shared" si="10"/>
        <v/>
      </c>
      <c r="B398" s="185"/>
      <c r="C398" s="406"/>
      <c r="D398" s="186"/>
      <c r="E398" s="186"/>
      <c r="F398" s="186"/>
      <c r="G398" s="386"/>
      <c r="H398" s="383"/>
      <c r="I398" s="303">
        <f t="shared" si="11"/>
        <v>0</v>
      </c>
      <c r="J398" s="405"/>
      <c r="K398" s="405"/>
      <c r="L398" s="129"/>
      <c r="M398" s="28"/>
    </row>
    <row r="399" spans="1:13" s="189" customFormat="1" x14ac:dyDescent="0.2">
      <c r="A399" s="127" t="str">
        <f t="shared" si="10"/>
        <v/>
      </c>
      <c r="B399" s="185"/>
      <c r="C399" s="406"/>
      <c r="D399" s="186"/>
      <c r="E399" s="186"/>
      <c r="F399" s="186"/>
      <c r="G399" s="386"/>
      <c r="H399" s="383"/>
      <c r="I399" s="303">
        <f t="shared" si="11"/>
        <v>0</v>
      </c>
      <c r="J399" s="405"/>
      <c r="K399" s="405"/>
      <c r="L399" s="129"/>
      <c r="M399" s="28"/>
    </row>
    <row r="400" spans="1:13" s="189" customFormat="1" x14ac:dyDescent="0.2">
      <c r="A400" s="127" t="str">
        <f t="shared" si="10"/>
        <v/>
      </c>
      <c r="B400" s="185"/>
      <c r="C400" s="406"/>
      <c r="D400" s="186"/>
      <c r="E400" s="186"/>
      <c r="F400" s="186"/>
      <c r="G400" s="386"/>
      <c r="H400" s="383"/>
      <c r="I400" s="303">
        <f t="shared" si="11"/>
        <v>0</v>
      </c>
      <c r="J400" s="405"/>
      <c r="K400" s="405"/>
      <c r="L400" s="129"/>
      <c r="M400" s="28"/>
    </row>
    <row r="401" spans="1:13" s="189" customFormat="1" x14ac:dyDescent="0.2">
      <c r="A401" s="127" t="str">
        <f t="shared" si="10"/>
        <v/>
      </c>
      <c r="B401" s="185"/>
      <c r="C401" s="406"/>
      <c r="D401" s="186"/>
      <c r="E401" s="186"/>
      <c r="F401" s="186"/>
      <c r="G401" s="386"/>
      <c r="H401" s="383"/>
      <c r="I401" s="303">
        <f t="shared" si="11"/>
        <v>0</v>
      </c>
      <c r="J401" s="405"/>
      <c r="K401" s="405"/>
      <c r="L401" s="129"/>
      <c r="M401" s="28"/>
    </row>
    <row r="402" spans="1:13" s="189" customFormat="1" x14ac:dyDescent="0.2">
      <c r="A402" s="127" t="str">
        <f t="shared" si="10"/>
        <v/>
      </c>
      <c r="B402" s="185"/>
      <c r="C402" s="406"/>
      <c r="D402" s="186"/>
      <c r="E402" s="186"/>
      <c r="F402" s="186"/>
      <c r="G402" s="386"/>
      <c r="H402" s="383"/>
      <c r="I402" s="303">
        <f t="shared" si="11"/>
        <v>0</v>
      </c>
      <c r="J402" s="405"/>
      <c r="K402" s="405"/>
      <c r="L402" s="129"/>
      <c r="M402" s="28"/>
    </row>
    <row r="403" spans="1:13" s="189" customFormat="1" x14ac:dyDescent="0.2">
      <c r="A403" s="127" t="str">
        <f t="shared" ref="A403:A466" si="12">IF(COUNTA(B403:H403)&gt;0,ROW()-$A$3+1,"")</f>
        <v/>
      </c>
      <c r="B403" s="185"/>
      <c r="C403" s="406"/>
      <c r="D403" s="186"/>
      <c r="E403" s="186"/>
      <c r="F403" s="186"/>
      <c r="G403" s="386"/>
      <c r="H403" s="383"/>
      <c r="I403" s="303">
        <f t="shared" ref="I403:I466" si="13">ROUND(ROUND(G403,2)*ROUNDDOWN(H403,0),2)</f>
        <v>0</v>
      </c>
      <c r="J403" s="405"/>
      <c r="K403" s="405"/>
      <c r="L403" s="129"/>
      <c r="M403" s="28"/>
    </row>
    <row r="404" spans="1:13" s="189" customFormat="1" x14ac:dyDescent="0.2">
      <c r="A404" s="127" t="str">
        <f t="shared" si="12"/>
        <v/>
      </c>
      <c r="B404" s="185"/>
      <c r="C404" s="406"/>
      <c r="D404" s="186"/>
      <c r="E404" s="186"/>
      <c r="F404" s="186"/>
      <c r="G404" s="386"/>
      <c r="H404" s="383"/>
      <c r="I404" s="303">
        <f t="shared" si="13"/>
        <v>0</v>
      </c>
      <c r="J404" s="405"/>
      <c r="K404" s="405"/>
      <c r="L404" s="129"/>
      <c r="M404" s="28"/>
    </row>
    <row r="405" spans="1:13" s="189" customFormat="1" x14ac:dyDescent="0.2">
      <c r="A405" s="127" t="str">
        <f t="shared" si="12"/>
        <v/>
      </c>
      <c r="B405" s="185"/>
      <c r="C405" s="406"/>
      <c r="D405" s="186"/>
      <c r="E405" s="186"/>
      <c r="F405" s="186"/>
      <c r="G405" s="386"/>
      <c r="H405" s="383"/>
      <c r="I405" s="303">
        <f t="shared" si="13"/>
        <v>0</v>
      </c>
      <c r="J405" s="405"/>
      <c r="K405" s="405"/>
      <c r="L405" s="129"/>
      <c r="M405" s="28"/>
    </row>
    <row r="406" spans="1:13" s="189" customFormat="1" x14ac:dyDescent="0.2">
      <c r="A406" s="127" t="str">
        <f t="shared" si="12"/>
        <v/>
      </c>
      <c r="B406" s="185"/>
      <c r="C406" s="406"/>
      <c r="D406" s="186"/>
      <c r="E406" s="186"/>
      <c r="F406" s="186"/>
      <c r="G406" s="386"/>
      <c r="H406" s="383"/>
      <c r="I406" s="303">
        <f t="shared" si="13"/>
        <v>0</v>
      </c>
      <c r="J406" s="405"/>
      <c r="K406" s="405"/>
      <c r="L406" s="129"/>
      <c r="M406" s="28"/>
    </row>
    <row r="407" spans="1:13" s="189" customFormat="1" x14ac:dyDescent="0.2">
      <c r="A407" s="127" t="str">
        <f t="shared" si="12"/>
        <v/>
      </c>
      <c r="B407" s="185"/>
      <c r="C407" s="406"/>
      <c r="D407" s="186"/>
      <c r="E407" s="186"/>
      <c r="F407" s="186"/>
      <c r="G407" s="386"/>
      <c r="H407" s="383"/>
      <c r="I407" s="303">
        <f t="shared" si="13"/>
        <v>0</v>
      </c>
      <c r="J407" s="405"/>
      <c r="K407" s="405"/>
      <c r="L407" s="129"/>
      <c r="M407" s="28"/>
    </row>
    <row r="408" spans="1:13" s="189" customFormat="1" x14ac:dyDescent="0.2">
      <c r="A408" s="127" t="str">
        <f t="shared" si="12"/>
        <v/>
      </c>
      <c r="B408" s="185"/>
      <c r="C408" s="406"/>
      <c r="D408" s="186"/>
      <c r="E408" s="186"/>
      <c r="F408" s="186"/>
      <c r="G408" s="386"/>
      <c r="H408" s="383"/>
      <c r="I408" s="303">
        <f t="shared" si="13"/>
        <v>0</v>
      </c>
      <c r="J408" s="405"/>
      <c r="K408" s="405"/>
      <c r="L408" s="129"/>
      <c r="M408" s="28"/>
    </row>
    <row r="409" spans="1:13" s="189" customFormat="1" x14ac:dyDescent="0.2">
      <c r="A409" s="127" t="str">
        <f t="shared" si="12"/>
        <v/>
      </c>
      <c r="B409" s="185"/>
      <c r="C409" s="406"/>
      <c r="D409" s="186"/>
      <c r="E409" s="186"/>
      <c r="F409" s="186"/>
      <c r="G409" s="386"/>
      <c r="H409" s="383"/>
      <c r="I409" s="303">
        <f t="shared" si="13"/>
        <v>0</v>
      </c>
      <c r="J409" s="405"/>
      <c r="K409" s="405"/>
      <c r="L409" s="129"/>
      <c r="M409" s="28"/>
    </row>
    <row r="410" spans="1:13" s="189" customFormat="1" x14ac:dyDescent="0.2">
      <c r="A410" s="127" t="str">
        <f t="shared" si="12"/>
        <v/>
      </c>
      <c r="B410" s="185"/>
      <c r="C410" s="406"/>
      <c r="D410" s="186"/>
      <c r="E410" s="186"/>
      <c r="F410" s="186"/>
      <c r="G410" s="386"/>
      <c r="H410" s="383"/>
      <c r="I410" s="303">
        <f t="shared" si="13"/>
        <v>0</v>
      </c>
      <c r="J410" s="405"/>
      <c r="K410" s="405"/>
      <c r="L410" s="129"/>
      <c r="M410" s="28"/>
    </row>
    <row r="411" spans="1:13" s="189" customFormat="1" x14ac:dyDescent="0.2">
      <c r="A411" s="127" t="str">
        <f t="shared" si="12"/>
        <v/>
      </c>
      <c r="B411" s="185"/>
      <c r="C411" s="406"/>
      <c r="D411" s="186"/>
      <c r="E411" s="186"/>
      <c r="F411" s="186"/>
      <c r="G411" s="386"/>
      <c r="H411" s="383"/>
      <c r="I411" s="303">
        <f t="shared" si="13"/>
        <v>0</v>
      </c>
      <c r="J411" s="405"/>
      <c r="K411" s="405"/>
      <c r="L411" s="129"/>
      <c r="M411" s="28"/>
    </row>
    <row r="412" spans="1:13" s="189" customFormat="1" x14ac:dyDescent="0.2">
      <c r="A412" s="127" t="str">
        <f t="shared" si="12"/>
        <v/>
      </c>
      <c r="B412" s="185"/>
      <c r="C412" s="406"/>
      <c r="D412" s="186"/>
      <c r="E412" s="186"/>
      <c r="F412" s="186"/>
      <c r="G412" s="386"/>
      <c r="H412" s="383"/>
      <c r="I412" s="303">
        <f t="shared" si="13"/>
        <v>0</v>
      </c>
      <c r="J412" s="405"/>
      <c r="K412" s="405"/>
      <c r="L412" s="129"/>
      <c r="M412" s="28"/>
    </row>
    <row r="413" spans="1:13" s="189" customFormat="1" x14ac:dyDescent="0.2">
      <c r="A413" s="127" t="str">
        <f t="shared" si="12"/>
        <v/>
      </c>
      <c r="B413" s="185"/>
      <c r="C413" s="406"/>
      <c r="D413" s="186"/>
      <c r="E413" s="186"/>
      <c r="F413" s="186"/>
      <c r="G413" s="386"/>
      <c r="H413" s="383"/>
      <c r="I413" s="303">
        <f t="shared" si="13"/>
        <v>0</v>
      </c>
      <c r="J413" s="405"/>
      <c r="K413" s="405"/>
      <c r="L413" s="129"/>
      <c r="M413" s="28"/>
    </row>
    <row r="414" spans="1:13" s="189" customFormat="1" x14ac:dyDescent="0.2">
      <c r="A414" s="127" t="str">
        <f t="shared" si="12"/>
        <v/>
      </c>
      <c r="B414" s="185"/>
      <c r="C414" s="406"/>
      <c r="D414" s="186"/>
      <c r="E414" s="186"/>
      <c r="F414" s="186"/>
      <c r="G414" s="386"/>
      <c r="H414" s="383"/>
      <c r="I414" s="303">
        <f t="shared" si="13"/>
        <v>0</v>
      </c>
      <c r="J414" s="405"/>
      <c r="K414" s="405"/>
      <c r="L414" s="129"/>
      <c r="M414" s="28"/>
    </row>
    <row r="415" spans="1:13" s="189" customFormat="1" x14ac:dyDescent="0.2">
      <c r="A415" s="127" t="str">
        <f t="shared" si="12"/>
        <v/>
      </c>
      <c r="B415" s="185"/>
      <c r="C415" s="406"/>
      <c r="D415" s="186"/>
      <c r="E415" s="186"/>
      <c r="F415" s="186"/>
      <c r="G415" s="386"/>
      <c r="H415" s="383"/>
      <c r="I415" s="303">
        <f t="shared" si="13"/>
        <v>0</v>
      </c>
      <c r="J415" s="405"/>
      <c r="K415" s="405"/>
      <c r="L415" s="129"/>
      <c r="M415" s="28"/>
    </row>
    <row r="416" spans="1:13" s="189" customFormat="1" x14ac:dyDescent="0.2">
      <c r="A416" s="127" t="str">
        <f t="shared" si="12"/>
        <v/>
      </c>
      <c r="B416" s="185"/>
      <c r="C416" s="406"/>
      <c r="D416" s="186"/>
      <c r="E416" s="186"/>
      <c r="F416" s="186"/>
      <c r="G416" s="386"/>
      <c r="H416" s="383"/>
      <c r="I416" s="303">
        <f t="shared" si="13"/>
        <v>0</v>
      </c>
      <c r="J416" s="405"/>
      <c r="K416" s="405"/>
      <c r="L416" s="129"/>
      <c r="M416" s="28"/>
    </row>
    <row r="417" spans="1:13" s="189" customFormat="1" x14ac:dyDescent="0.2">
      <c r="A417" s="127" t="str">
        <f t="shared" si="12"/>
        <v/>
      </c>
      <c r="B417" s="185"/>
      <c r="C417" s="406"/>
      <c r="D417" s="186"/>
      <c r="E417" s="186"/>
      <c r="F417" s="186"/>
      <c r="G417" s="386"/>
      <c r="H417" s="383"/>
      <c r="I417" s="303">
        <f t="shared" si="13"/>
        <v>0</v>
      </c>
      <c r="J417" s="405"/>
      <c r="K417" s="405"/>
      <c r="L417" s="129"/>
      <c r="M417" s="28"/>
    </row>
    <row r="418" spans="1:13" s="189" customFormat="1" x14ac:dyDescent="0.2">
      <c r="A418" s="127" t="str">
        <f t="shared" si="12"/>
        <v/>
      </c>
      <c r="B418" s="185"/>
      <c r="C418" s="406"/>
      <c r="D418" s="186"/>
      <c r="E418" s="186"/>
      <c r="F418" s="186"/>
      <c r="G418" s="386"/>
      <c r="H418" s="383"/>
      <c r="I418" s="303">
        <f t="shared" si="13"/>
        <v>0</v>
      </c>
      <c r="J418" s="405"/>
      <c r="K418" s="405"/>
      <c r="L418" s="129"/>
      <c r="M418" s="28"/>
    </row>
    <row r="419" spans="1:13" s="189" customFormat="1" x14ac:dyDescent="0.2">
      <c r="A419" s="127" t="str">
        <f t="shared" si="12"/>
        <v/>
      </c>
      <c r="B419" s="185"/>
      <c r="C419" s="406"/>
      <c r="D419" s="186"/>
      <c r="E419" s="186"/>
      <c r="F419" s="186"/>
      <c r="G419" s="386"/>
      <c r="H419" s="383"/>
      <c r="I419" s="303">
        <f t="shared" si="13"/>
        <v>0</v>
      </c>
      <c r="J419" s="405"/>
      <c r="K419" s="405"/>
      <c r="L419" s="129"/>
      <c r="M419" s="28"/>
    </row>
    <row r="420" spans="1:13" s="189" customFormat="1" x14ac:dyDescent="0.2">
      <c r="A420" s="127" t="str">
        <f t="shared" si="12"/>
        <v/>
      </c>
      <c r="B420" s="185"/>
      <c r="C420" s="406"/>
      <c r="D420" s="186"/>
      <c r="E420" s="186"/>
      <c r="F420" s="186"/>
      <c r="G420" s="386"/>
      <c r="H420" s="383"/>
      <c r="I420" s="303">
        <f t="shared" si="13"/>
        <v>0</v>
      </c>
      <c r="J420" s="405"/>
      <c r="K420" s="405"/>
      <c r="L420" s="129"/>
      <c r="M420" s="28"/>
    </row>
    <row r="421" spans="1:13" s="189" customFormat="1" x14ac:dyDescent="0.2">
      <c r="A421" s="127" t="str">
        <f t="shared" si="12"/>
        <v/>
      </c>
      <c r="B421" s="185"/>
      <c r="C421" s="406"/>
      <c r="D421" s="186"/>
      <c r="E421" s="186"/>
      <c r="F421" s="186"/>
      <c r="G421" s="386"/>
      <c r="H421" s="383"/>
      <c r="I421" s="303">
        <f t="shared" si="13"/>
        <v>0</v>
      </c>
      <c r="J421" s="405"/>
      <c r="K421" s="405"/>
      <c r="L421" s="129"/>
      <c r="M421" s="28"/>
    </row>
    <row r="422" spans="1:13" s="189" customFormat="1" x14ac:dyDescent="0.2">
      <c r="A422" s="127" t="str">
        <f t="shared" si="12"/>
        <v/>
      </c>
      <c r="B422" s="185"/>
      <c r="C422" s="406"/>
      <c r="D422" s="186"/>
      <c r="E422" s="186"/>
      <c r="F422" s="186"/>
      <c r="G422" s="386"/>
      <c r="H422" s="383"/>
      <c r="I422" s="303">
        <f t="shared" si="13"/>
        <v>0</v>
      </c>
      <c r="J422" s="405"/>
      <c r="K422" s="405"/>
      <c r="L422" s="129"/>
      <c r="M422" s="28"/>
    </row>
    <row r="423" spans="1:13" s="189" customFormat="1" x14ac:dyDescent="0.2">
      <c r="A423" s="127" t="str">
        <f t="shared" si="12"/>
        <v/>
      </c>
      <c r="B423" s="185"/>
      <c r="C423" s="406"/>
      <c r="D423" s="186"/>
      <c r="E423" s="186"/>
      <c r="F423" s="186"/>
      <c r="G423" s="386"/>
      <c r="H423" s="383"/>
      <c r="I423" s="303">
        <f t="shared" si="13"/>
        <v>0</v>
      </c>
      <c r="J423" s="405"/>
      <c r="K423" s="405"/>
      <c r="L423" s="129"/>
      <c r="M423" s="28"/>
    </row>
    <row r="424" spans="1:13" s="189" customFormat="1" x14ac:dyDescent="0.2">
      <c r="A424" s="127" t="str">
        <f t="shared" si="12"/>
        <v/>
      </c>
      <c r="B424" s="185"/>
      <c r="C424" s="406"/>
      <c r="D424" s="186"/>
      <c r="E424" s="186"/>
      <c r="F424" s="186"/>
      <c r="G424" s="386"/>
      <c r="H424" s="383"/>
      <c r="I424" s="303">
        <f t="shared" si="13"/>
        <v>0</v>
      </c>
      <c r="J424" s="405"/>
      <c r="K424" s="405"/>
      <c r="L424" s="129"/>
      <c r="M424" s="28"/>
    </row>
    <row r="425" spans="1:13" s="189" customFormat="1" x14ac:dyDescent="0.2">
      <c r="A425" s="127" t="str">
        <f t="shared" si="12"/>
        <v/>
      </c>
      <c r="B425" s="185"/>
      <c r="C425" s="406"/>
      <c r="D425" s="186"/>
      <c r="E425" s="186"/>
      <c r="F425" s="186"/>
      <c r="G425" s="386"/>
      <c r="H425" s="383"/>
      <c r="I425" s="303">
        <f t="shared" si="13"/>
        <v>0</v>
      </c>
      <c r="J425" s="405"/>
      <c r="K425" s="405"/>
      <c r="L425" s="129"/>
      <c r="M425" s="28"/>
    </row>
    <row r="426" spans="1:13" s="189" customFormat="1" x14ac:dyDescent="0.2">
      <c r="A426" s="127" t="str">
        <f t="shared" si="12"/>
        <v/>
      </c>
      <c r="B426" s="185"/>
      <c r="C426" s="406"/>
      <c r="D426" s="186"/>
      <c r="E426" s="186"/>
      <c r="F426" s="186"/>
      <c r="G426" s="386"/>
      <c r="H426" s="383"/>
      <c r="I426" s="303">
        <f t="shared" si="13"/>
        <v>0</v>
      </c>
      <c r="J426" s="405"/>
      <c r="K426" s="405"/>
      <c r="L426" s="129"/>
      <c r="M426" s="28"/>
    </row>
    <row r="427" spans="1:13" s="189" customFormat="1" x14ac:dyDescent="0.2">
      <c r="A427" s="127" t="str">
        <f t="shared" si="12"/>
        <v/>
      </c>
      <c r="B427" s="185"/>
      <c r="C427" s="406"/>
      <c r="D427" s="186"/>
      <c r="E427" s="186"/>
      <c r="F427" s="186"/>
      <c r="G427" s="386"/>
      <c r="H427" s="383"/>
      <c r="I427" s="303">
        <f t="shared" si="13"/>
        <v>0</v>
      </c>
      <c r="J427" s="405"/>
      <c r="K427" s="405"/>
      <c r="L427" s="129"/>
      <c r="M427" s="28"/>
    </row>
    <row r="428" spans="1:13" s="189" customFormat="1" x14ac:dyDescent="0.2">
      <c r="A428" s="127" t="str">
        <f t="shared" si="12"/>
        <v/>
      </c>
      <c r="B428" s="185"/>
      <c r="C428" s="406"/>
      <c r="D428" s="186"/>
      <c r="E428" s="186"/>
      <c r="F428" s="186"/>
      <c r="G428" s="386"/>
      <c r="H428" s="383"/>
      <c r="I428" s="303">
        <f t="shared" si="13"/>
        <v>0</v>
      </c>
      <c r="J428" s="405"/>
      <c r="K428" s="405"/>
      <c r="L428" s="129"/>
      <c r="M428" s="28"/>
    </row>
    <row r="429" spans="1:13" s="189" customFormat="1" x14ac:dyDescent="0.2">
      <c r="A429" s="127" t="str">
        <f t="shared" si="12"/>
        <v/>
      </c>
      <c r="B429" s="185"/>
      <c r="C429" s="406"/>
      <c r="D429" s="186"/>
      <c r="E429" s="186"/>
      <c r="F429" s="186"/>
      <c r="G429" s="386"/>
      <c r="H429" s="383"/>
      <c r="I429" s="303">
        <f t="shared" si="13"/>
        <v>0</v>
      </c>
      <c r="J429" s="405"/>
      <c r="K429" s="405"/>
      <c r="L429" s="129"/>
      <c r="M429" s="28"/>
    </row>
    <row r="430" spans="1:13" s="189" customFormat="1" x14ac:dyDescent="0.2">
      <c r="A430" s="127" t="str">
        <f t="shared" si="12"/>
        <v/>
      </c>
      <c r="B430" s="185"/>
      <c r="C430" s="406"/>
      <c r="D430" s="186"/>
      <c r="E430" s="186"/>
      <c r="F430" s="186"/>
      <c r="G430" s="386"/>
      <c r="H430" s="383"/>
      <c r="I430" s="303">
        <f t="shared" si="13"/>
        <v>0</v>
      </c>
      <c r="J430" s="405"/>
      <c r="K430" s="405"/>
      <c r="L430" s="129"/>
      <c r="M430" s="28"/>
    </row>
    <row r="431" spans="1:13" s="189" customFormat="1" x14ac:dyDescent="0.2">
      <c r="A431" s="127" t="str">
        <f t="shared" si="12"/>
        <v/>
      </c>
      <c r="B431" s="185"/>
      <c r="C431" s="406"/>
      <c r="D431" s="186"/>
      <c r="E431" s="186"/>
      <c r="F431" s="186"/>
      <c r="G431" s="386"/>
      <c r="H431" s="383"/>
      <c r="I431" s="303">
        <f t="shared" si="13"/>
        <v>0</v>
      </c>
      <c r="J431" s="405"/>
      <c r="K431" s="405"/>
      <c r="L431" s="129"/>
      <c r="M431" s="28"/>
    </row>
    <row r="432" spans="1:13" s="189" customFormat="1" x14ac:dyDescent="0.2">
      <c r="A432" s="127" t="str">
        <f t="shared" si="12"/>
        <v/>
      </c>
      <c r="B432" s="185"/>
      <c r="C432" s="406"/>
      <c r="D432" s="186"/>
      <c r="E432" s="186"/>
      <c r="F432" s="186"/>
      <c r="G432" s="386"/>
      <c r="H432" s="383"/>
      <c r="I432" s="303">
        <f t="shared" si="13"/>
        <v>0</v>
      </c>
      <c r="J432" s="405"/>
      <c r="K432" s="405"/>
      <c r="L432" s="129"/>
      <c r="M432" s="28"/>
    </row>
    <row r="433" spans="1:13" s="189" customFormat="1" x14ac:dyDescent="0.2">
      <c r="A433" s="127" t="str">
        <f t="shared" si="12"/>
        <v/>
      </c>
      <c r="B433" s="185"/>
      <c r="C433" s="406"/>
      <c r="D433" s="186"/>
      <c r="E433" s="186"/>
      <c r="F433" s="186"/>
      <c r="G433" s="386"/>
      <c r="H433" s="383"/>
      <c r="I433" s="303">
        <f t="shared" si="13"/>
        <v>0</v>
      </c>
      <c r="J433" s="405"/>
      <c r="K433" s="405"/>
      <c r="L433" s="129"/>
      <c r="M433" s="28"/>
    </row>
    <row r="434" spans="1:13" s="189" customFormat="1" x14ac:dyDescent="0.2">
      <c r="A434" s="127" t="str">
        <f t="shared" si="12"/>
        <v/>
      </c>
      <c r="B434" s="185"/>
      <c r="C434" s="406"/>
      <c r="D434" s="186"/>
      <c r="E434" s="186"/>
      <c r="F434" s="186"/>
      <c r="G434" s="386"/>
      <c r="H434" s="383"/>
      <c r="I434" s="303">
        <f t="shared" si="13"/>
        <v>0</v>
      </c>
      <c r="J434" s="405"/>
      <c r="K434" s="405"/>
      <c r="L434" s="129"/>
      <c r="M434" s="28"/>
    </row>
    <row r="435" spans="1:13" s="189" customFormat="1" x14ac:dyDescent="0.2">
      <c r="A435" s="127" t="str">
        <f t="shared" si="12"/>
        <v/>
      </c>
      <c r="B435" s="185"/>
      <c r="C435" s="406"/>
      <c r="D435" s="186"/>
      <c r="E435" s="186"/>
      <c r="F435" s="186"/>
      <c r="G435" s="386"/>
      <c r="H435" s="383"/>
      <c r="I435" s="303">
        <f t="shared" si="13"/>
        <v>0</v>
      </c>
      <c r="J435" s="405"/>
      <c r="K435" s="405"/>
      <c r="L435" s="129"/>
      <c r="M435" s="28"/>
    </row>
    <row r="436" spans="1:13" s="189" customFormat="1" x14ac:dyDescent="0.2">
      <c r="A436" s="127" t="str">
        <f t="shared" si="12"/>
        <v/>
      </c>
      <c r="B436" s="185"/>
      <c r="C436" s="406"/>
      <c r="D436" s="186"/>
      <c r="E436" s="186"/>
      <c r="F436" s="186"/>
      <c r="G436" s="386"/>
      <c r="H436" s="383"/>
      <c r="I436" s="303">
        <f t="shared" si="13"/>
        <v>0</v>
      </c>
      <c r="J436" s="405"/>
      <c r="K436" s="405"/>
      <c r="L436" s="129"/>
      <c r="M436" s="28"/>
    </row>
    <row r="437" spans="1:13" s="189" customFormat="1" x14ac:dyDescent="0.2">
      <c r="A437" s="127" t="str">
        <f t="shared" si="12"/>
        <v/>
      </c>
      <c r="B437" s="185"/>
      <c r="C437" s="406"/>
      <c r="D437" s="186"/>
      <c r="E437" s="186"/>
      <c r="F437" s="186"/>
      <c r="G437" s="386"/>
      <c r="H437" s="383"/>
      <c r="I437" s="303">
        <f t="shared" si="13"/>
        <v>0</v>
      </c>
      <c r="J437" s="405"/>
      <c r="K437" s="405"/>
      <c r="L437" s="129"/>
      <c r="M437" s="28"/>
    </row>
    <row r="438" spans="1:13" s="189" customFormat="1" x14ac:dyDescent="0.2">
      <c r="A438" s="127" t="str">
        <f t="shared" si="12"/>
        <v/>
      </c>
      <c r="B438" s="185"/>
      <c r="C438" s="406"/>
      <c r="D438" s="186"/>
      <c r="E438" s="186"/>
      <c r="F438" s="186"/>
      <c r="G438" s="386"/>
      <c r="H438" s="383"/>
      <c r="I438" s="303">
        <f t="shared" si="13"/>
        <v>0</v>
      </c>
      <c r="J438" s="405"/>
      <c r="K438" s="405"/>
      <c r="L438" s="129"/>
      <c r="M438" s="28"/>
    </row>
    <row r="439" spans="1:13" s="189" customFormat="1" x14ac:dyDescent="0.2">
      <c r="A439" s="127" t="str">
        <f t="shared" si="12"/>
        <v/>
      </c>
      <c r="B439" s="185"/>
      <c r="C439" s="406"/>
      <c r="D439" s="186"/>
      <c r="E439" s="186"/>
      <c r="F439" s="186"/>
      <c r="G439" s="386"/>
      <c r="H439" s="383"/>
      <c r="I439" s="303">
        <f t="shared" si="13"/>
        <v>0</v>
      </c>
      <c r="J439" s="405"/>
      <c r="K439" s="405"/>
      <c r="L439" s="129"/>
      <c r="M439" s="28"/>
    </row>
    <row r="440" spans="1:13" s="189" customFormat="1" x14ac:dyDescent="0.2">
      <c r="A440" s="127" t="str">
        <f t="shared" si="12"/>
        <v/>
      </c>
      <c r="B440" s="185"/>
      <c r="C440" s="406"/>
      <c r="D440" s="186"/>
      <c r="E440" s="186"/>
      <c r="F440" s="186"/>
      <c r="G440" s="386"/>
      <c r="H440" s="383"/>
      <c r="I440" s="303">
        <f t="shared" si="13"/>
        <v>0</v>
      </c>
      <c r="J440" s="405"/>
      <c r="K440" s="405"/>
      <c r="L440" s="129"/>
      <c r="M440" s="28"/>
    </row>
    <row r="441" spans="1:13" s="189" customFormat="1" x14ac:dyDescent="0.2">
      <c r="A441" s="127" t="str">
        <f t="shared" si="12"/>
        <v/>
      </c>
      <c r="B441" s="185"/>
      <c r="C441" s="406"/>
      <c r="D441" s="186"/>
      <c r="E441" s="186"/>
      <c r="F441" s="186"/>
      <c r="G441" s="386"/>
      <c r="H441" s="383"/>
      <c r="I441" s="303">
        <f t="shared" si="13"/>
        <v>0</v>
      </c>
      <c r="J441" s="405"/>
      <c r="K441" s="405"/>
      <c r="L441" s="129"/>
      <c r="M441" s="28"/>
    </row>
    <row r="442" spans="1:13" s="189" customFormat="1" x14ac:dyDescent="0.2">
      <c r="A442" s="127" t="str">
        <f t="shared" si="12"/>
        <v/>
      </c>
      <c r="B442" s="185"/>
      <c r="C442" s="406"/>
      <c r="D442" s="186"/>
      <c r="E442" s="186"/>
      <c r="F442" s="186"/>
      <c r="G442" s="386"/>
      <c r="H442" s="383"/>
      <c r="I442" s="303">
        <f t="shared" si="13"/>
        <v>0</v>
      </c>
      <c r="J442" s="405"/>
      <c r="K442" s="405"/>
      <c r="L442" s="129"/>
      <c r="M442" s="28"/>
    </row>
    <row r="443" spans="1:13" s="189" customFormat="1" x14ac:dyDescent="0.2">
      <c r="A443" s="127" t="str">
        <f t="shared" si="12"/>
        <v/>
      </c>
      <c r="B443" s="185"/>
      <c r="C443" s="406"/>
      <c r="D443" s="186"/>
      <c r="E443" s="186"/>
      <c r="F443" s="186"/>
      <c r="G443" s="386"/>
      <c r="H443" s="383"/>
      <c r="I443" s="303">
        <f t="shared" si="13"/>
        <v>0</v>
      </c>
      <c r="J443" s="405"/>
      <c r="K443" s="405"/>
      <c r="L443" s="129"/>
      <c r="M443" s="28"/>
    </row>
    <row r="444" spans="1:13" s="189" customFormat="1" x14ac:dyDescent="0.2">
      <c r="A444" s="127" t="str">
        <f t="shared" si="12"/>
        <v/>
      </c>
      <c r="B444" s="185"/>
      <c r="C444" s="406"/>
      <c r="D444" s="186"/>
      <c r="E444" s="186"/>
      <c r="F444" s="186"/>
      <c r="G444" s="386"/>
      <c r="H444" s="383"/>
      <c r="I444" s="303">
        <f t="shared" si="13"/>
        <v>0</v>
      </c>
      <c r="J444" s="405"/>
      <c r="K444" s="405"/>
      <c r="L444" s="129"/>
      <c r="M444" s="28"/>
    </row>
    <row r="445" spans="1:13" s="189" customFormat="1" x14ac:dyDescent="0.2">
      <c r="A445" s="127" t="str">
        <f t="shared" si="12"/>
        <v/>
      </c>
      <c r="B445" s="185"/>
      <c r="C445" s="406"/>
      <c r="D445" s="186"/>
      <c r="E445" s="186"/>
      <c r="F445" s="186"/>
      <c r="G445" s="386"/>
      <c r="H445" s="383"/>
      <c r="I445" s="303">
        <f t="shared" si="13"/>
        <v>0</v>
      </c>
      <c r="J445" s="405"/>
      <c r="K445" s="405"/>
      <c r="L445" s="129"/>
      <c r="M445" s="28"/>
    </row>
    <row r="446" spans="1:13" s="189" customFormat="1" x14ac:dyDescent="0.2">
      <c r="A446" s="127" t="str">
        <f t="shared" si="12"/>
        <v/>
      </c>
      <c r="B446" s="185"/>
      <c r="C446" s="406"/>
      <c r="D446" s="186"/>
      <c r="E446" s="186"/>
      <c r="F446" s="186"/>
      <c r="G446" s="386"/>
      <c r="H446" s="383"/>
      <c r="I446" s="303">
        <f t="shared" si="13"/>
        <v>0</v>
      </c>
      <c r="J446" s="405"/>
      <c r="K446" s="405"/>
      <c r="L446" s="129"/>
      <c r="M446" s="28"/>
    </row>
    <row r="447" spans="1:13" s="189" customFormat="1" x14ac:dyDescent="0.2">
      <c r="A447" s="127" t="str">
        <f t="shared" si="12"/>
        <v/>
      </c>
      <c r="B447" s="185"/>
      <c r="C447" s="406"/>
      <c r="D447" s="186"/>
      <c r="E447" s="186"/>
      <c r="F447" s="186"/>
      <c r="G447" s="386"/>
      <c r="H447" s="383"/>
      <c r="I447" s="303">
        <f t="shared" si="13"/>
        <v>0</v>
      </c>
      <c r="J447" s="405"/>
      <c r="K447" s="405"/>
      <c r="L447" s="129"/>
      <c r="M447" s="28"/>
    </row>
    <row r="448" spans="1:13" s="189" customFormat="1" x14ac:dyDescent="0.2">
      <c r="A448" s="127" t="str">
        <f t="shared" si="12"/>
        <v/>
      </c>
      <c r="B448" s="185"/>
      <c r="C448" s="406"/>
      <c r="D448" s="186"/>
      <c r="E448" s="186"/>
      <c r="F448" s="186"/>
      <c r="G448" s="386"/>
      <c r="H448" s="383"/>
      <c r="I448" s="303">
        <f t="shared" si="13"/>
        <v>0</v>
      </c>
      <c r="J448" s="405"/>
      <c r="K448" s="405"/>
      <c r="L448" s="129"/>
      <c r="M448" s="28"/>
    </row>
    <row r="449" spans="1:13" s="189" customFormat="1" x14ac:dyDescent="0.2">
      <c r="A449" s="127" t="str">
        <f t="shared" si="12"/>
        <v/>
      </c>
      <c r="B449" s="185"/>
      <c r="C449" s="406"/>
      <c r="D449" s="186"/>
      <c r="E449" s="186"/>
      <c r="F449" s="186"/>
      <c r="G449" s="386"/>
      <c r="H449" s="383"/>
      <c r="I449" s="303">
        <f t="shared" si="13"/>
        <v>0</v>
      </c>
      <c r="J449" s="405"/>
      <c r="K449" s="405"/>
      <c r="L449" s="129"/>
      <c r="M449" s="28"/>
    </row>
    <row r="450" spans="1:13" s="189" customFormat="1" x14ac:dyDescent="0.2">
      <c r="A450" s="127" t="str">
        <f t="shared" si="12"/>
        <v/>
      </c>
      <c r="B450" s="185"/>
      <c r="C450" s="406"/>
      <c r="D450" s="186"/>
      <c r="E450" s="186"/>
      <c r="F450" s="186"/>
      <c r="G450" s="386"/>
      <c r="H450" s="383"/>
      <c r="I450" s="303">
        <f t="shared" si="13"/>
        <v>0</v>
      </c>
      <c r="J450" s="405"/>
      <c r="K450" s="405"/>
      <c r="L450" s="129"/>
      <c r="M450" s="28"/>
    </row>
    <row r="451" spans="1:13" s="189" customFormat="1" x14ac:dyDescent="0.2">
      <c r="A451" s="127" t="str">
        <f t="shared" si="12"/>
        <v/>
      </c>
      <c r="B451" s="185"/>
      <c r="C451" s="406"/>
      <c r="D451" s="186"/>
      <c r="E451" s="186"/>
      <c r="F451" s="186"/>
      <c r="G451" s="386"/>
      <c r="H451" s="383"/>
      <c r="I451" s="303">
        <f t="shared" si="13"/>
        <v>0</v>
      </c>
      <c r="J451" s="405"/>
      <c r="K451" s="405"/>
      <c r="L451" s="129"/>
      <c r="M451" s="28"/>
    </row>
    <row r="452" spans="1:13" s="189" customFormat="1" x14ac:dyDescent="0.2">
      <c r="A452" s="127" t="str">
        <f t="shared" si="12"/>
        <v/>
      </c>
      <c r="B452" s="185"/>
      <c r="C452" s="406"/>
      <c r="D452" s="186"/>
      <c r="E452" s="186"/>
      <c r="F452" s="186"/>
      <c r="G452" s="386"/>
      <c r="H452" s="383"/>
      <c r="I452" s="303">
        <f t="shared" si="13"/>
        <v>0</v>
      </c>
      <c r="J452" s="405"/>
      <c r="K452" s="405"/>
      <c r="L452" s="129"/>
      <c r="M452" s="28"/>
    </row>
    <row r="453" spans="1:13" s="189" customFormat="1" x14ac:dyDescent="0.2">
      <c r="A453" s="127" t="str">
        <f t="shared" si="12"/>
        <v/>
      </c>
      <c r="B453" s="185"/>
      <c r="C453" s="406"/>
      <c r="D453" s="186"/>
      <c r="E453" s="186"/>
      <c r="F453" s="186"/>
      <c r="G453" s="386"/>
      <c r="H453" s="383"/>
      <c r="I453" s="303">
        <f t="shared" si="13"/>
        <v>0</v>
      </c>
      <c r="J453" s="405"/>
      <c r="K453" s="405"/>
      <c r="L453" s="129"/>
      <c r="M453" s="28"/>
    </row>
    <row r="454" spans="1:13" s="189" customFormat="1" x14ac:dyDescent="0.2">
      <c r="A454" s="127" t="str">
        <f t="shared" si="12"/>
        <v/>
      </c>
      <c r="B454" s="185"/>
      <c r="C454" s="406"/>
      <c r="D454" s="186"/>
      <c r="E454" s="186"/>
      <c r="F454" s="186"/>
      <c r="G454" s="386"/>
      <c r="H454" s="383"/>
      <c r="I454" s="303">
        <f t="shared" si="13"/>
        <v>0</v>
      </c>
      <c r="J454" s="405"/>
      <c r="K454" s="405"/>
      <c r="L454" s="129"/>
      <c r="M454" s="28"/>
    </row>
    <row r="455" spans="1:13" s="189" customFormat="1" x14ac:dyDescent="0.2">
      <c r="A455" s="127" t="str">
        <f t="shared" si="12"/>
        <v/>
      </c>
      <c r="B455" s="185"/>
      <c r="C455" s="406"/>
      <c r="D455" s="186"/>
      <c r="E455" s="186"/>
      <c r="F455" s="186"/>
      <c r="G455" s="386"/>
      <c r="H455" s="383"/>
      <c r="I455" s="303">
        <f t="shared" si="13"/>
        <v>0</v>
      </c>
      <c r="J455" s="405"/>
      <c r="K455" s="405"/>
      <c r="L455" s="129"/>
      <c r="M455" s="28"/>
    </row>
    <row r="456" spans="1:13" s="189" customFormat="1" x14ac:dyDescent="0.2">
      <c r="A456" s="127" t="str">
        <f t="shared" si="12"/>
        <v/>
      </c>
      <c r="B456" s="185"/>
      <c r="C456" s="406"/>
      <c r="D456" s="186"/>
      <c r="E456" s="186"/>
      <c r="F456" s="186"/>
      <c r="G456" s="386"/>
      <c r="H456" s="383"/>
      <c r="I456" s="303">
        <f t="shared" si="13"/>
        <v>0</v>
      </c>
      <c r="J456" s="405"/>
      <c r="K456" s="405"/>
      <c r="L456" s="129"/>
      <c r="M456" s="28"/>
    </row>
    <row r="457" spans="1:13" s="189" customFormat="1" x14ac:dyDescent="0.2">
      <c r="A457" s="127" t="str">
        <f t="shared" si="12"/>
        <v/>
      </c>
      <c r="B457" s="185"/>
      <c r="C457" s="406"/>
      <c r="D457" s="186"/>
      <c r="E457" s="186"/>
      <c r="F457" s="186"/>
      <c r="G457" s="386"/>
      <c r="H457" s="383"/>
      <c r="I457" s="303">
        <f t="shared" si="13"/>
        <v>0</v>
      </c>
      <c r="J457" s="405"/>
      <c r="K457" s="405"/>
      <c r="L457" s="129"/>
      <c r="M457" s="28"/>
    </row>
    <row r="458" spans="1:13" s="189" customFormat="1" x14ac:dyDescent="0.2">
      <c r="A458" s="127" t="str">
        <f t="shared" si="12"/>
        <v/>
      </c>
      <c r="B458" s="185"/>
      <c r="C458" s="406"/>
      <c r="D458" s="186"/>
      <c r="E458" s="186"/>
      <c r="F458" s="186"/>
      <c r="G458" s="386"/>
      <c r="H458" s="383"/>
      <c r="I458" s="303">
        <f t="shared" si="13"/>
        <v>0</v>
      </c>
      <c r="J458" s="405"/>
      <c r="K458" s="405"/>
      <c r="L458" s="129"/>
      <c r="M458" s="28"/>
    </row>
    <row r="459" spans="1:13" s="189" customFormat="1" x14ac:dyDescent="0.2">
      <c r="A459" s="127" t="str">
        <f t="shared" si="12"/>
        <v/>
      </c>
      <c r="B459" s="185"/>
      <c r="C459" s="406"/>
      <c r="D459" s="186"/>
      <c r="E459" s="186"/>
      <c r="F459" s="186"/>
      <c r="G459" s="386"/>
      <c r="H459" s="383"/>
      <c r="I459" s="303">
        <f t="shared" si="13"/>
        <v>0</v>
      </c>
      <c r="J459" s="405"/>
      <c r="K459" s="405"/>
      <c r="L459" s="129"/>
      <c r="M459" s="28"/>
    </row>
    <row r="460" spans="1:13" s="189" customFormat="1" x14ac:dyDescent="0.2">
      <c r="A460" s="127" t="str">
        <f t="shared" si="12"/>
        <v/>
      </c>
      <c r="B460" s="185"/>
      <c r="C460" s="406"/>
      <c r="D460" s="186"/>
      <c r="E460" s="186"/>
      <c r="F460" s="186"/>
      <c r="G460" s="386"/>
      <c r="H460" s="383"/>
      <c r="I460" s="303">
        <f t="shared" si="13"/>
        <v>0</v>
      </c>
      <c r="J460" s="405"/>
      <c r="K460" s="405"/>
      <c r="L460" s="129"/>
      <c r="M460" s="28"/>
    </row>
    <row r="461" spans="1:13" s="189" customFormat="1" x14ac:dyDescent="0.2">
      <c r="A461" s="127" t="str">
        <f t="shared" si="12"/>
        <v/>
      </c>
      <c r="B461" s="185"/>
      <c r="C461" s="406"/>
      <c r="D461" s="186"/>
      <c r="E461" s="186"/>
      <c r="F461" s="186"/>
      <c r="G461" s="386"/>
      <c r="H461" s="383"/>
      <c r="I461" s="303">
        <f t="shared" si="13"/>
        <v>0</v>
      </c>
      <c r="J461" s="405"/>
      <c r="K461" s="405"/>
      <c r="L461" s="129"/>
      <c r="M461" s="28"/>
    </row>
    <row r="462" spans="1:13" s="189" customFormat="1" x14ac:dyDescent="0.2">
      <c r="A462" s="127" t="str">
        <f t="shared" si="12"/>
        <v/>
      </c>
      <c r="B462" s="185"/>
      <c r="C462" s="406"/>
      <c r="D462" s="186"/>
      <c r="E462" s="186"/>
      <c r="F462" s="186"/>
      <c r="G462" s="386"/>
      <c r="H462" s="383"/>
      <c r="I462" s="303">
        <f t="shared" si="13"/>
        <v>0</v>
      </c>
      <c r="J462" s="405"/>
      <c r="K462" s="405"/>
      <c r="L462" s="129"/>
      <c r="M462" s="28"/>
    </row>
    <row r="463" spans="1:13" s="189" customFormat="1" x14ac:dyDescent="0.2">
      <c r="A463" s="127" t="str">
        <f t="shared" si="12"/>
        <v/>
      </c>
      <c r="B463" s="185"/>
      <c r="C463" s="406"/>
      <c r="D463" s="186"/>
      <c r="E463" s="186"/>
      <c r="F463" s="186"/>
      <c r="G463" s="386"/>
      <c r="H463" s="383"/>
      <c r="I463" s="303">
        <f t="shared" si="13"/>
        <v>0</v>
      </c>
      <c r="J463" s="405"/>
      <c r="K463" s="405"/>
      <c r="L463" s="129"/>
      <c r="M463" s="28"/>
    </row>
    <row r="464" spans="1:13" s="189" customFormat="1" x14ac:dyDescent="0.2">
      <c r="A464" s="127" t="str">
        <f t="shared" si="12"/>
        <v/>
      </c>
      <c r="B464" s="185"/>
      <c r="C464" s="406"/>
      <c r="D464" s="186"/>
      <c r="E464" s="186"/>
      <c r="F464" s="186"/>
      <c r="G464" s="386"/>
      <c r="H464" s="383"/>
      <c r="I464" s="303">
        <f t="shared" si="13"/>
        <v>0</v>
      </c>
      <c r="J464" s="405"/>
      <c r="K464" s="405"/>
      <c r="L464" s="129"/>
      <c r="M464" s="28"/>
    </row>
    <row r="465" spans="1:13" s="189" customFormat="1" x14ac:dyDescent="0.2">
      <c r="A465" s="127" t="str">
        <f t="shared" si="12"/>
        <v/>
      </c>
      <c r="B465" s="185"/>
      <c r="C465" s="406"/>
      <c r="D465" s="186"/>
      <c r="E465" s="186"/>
      <c r="F465" s="186"/>
      <c r="G465" s="386"/>
      <c r="H465" s="383"/>
      <c r="I465" s="303">
        <f t="shared" si="13"/>
        <v>0</v>
      </c>
      <c r="J465" s="405"/>
      <c r="K465" s="405"/>
      <c r="L465" s="129"/>
      <c r="M465" s="28"/>
    </row>
    <row r="466" spans="1:13" s="189" customFormat="1" x14ac:dyDescent="0.2">
      <c r="A466" s="127" t="str">
        <f t="shared" si="12"/>
        <v/>
      </c>
      <c r="B466" s="185"/>
      <c r="C466" s="406"/>
      <c r="D466" s="186"/>
      <c r="E466" s="186"/>
      <c r="F466" s="186"/>
      <c r="G466" s="386"/>
      <c r="H466" s="383"/>
      <c r="I466" s="303">
        <f t="shared" si="13"/>
        <v>0</v>
      </c>
      <c r="J466" s="405"/>
      <c r="K466" s="405"/>
      <c r="L466" s="129"/>
      <c r="M466" s="28"/>
    </row>
    <row r="467" spans="1:13" s="189" customFormat="1" x14ac:dyDescent="0.2">
      <c r="A467" s="127" t="str">
        <f t="shared" ref="A467:A530" si="14">IF(COUNTA(B467:H467)&gt;0,ROW()-$A$3+1,"")</f>
        <v/>
      </c>
      <c r="B467" s="185"/>
      <c r="C467" s="406"/>
      <c r="D467" s="186"/>
      <c r="E467" s="186"/>
      <c r="F467" s="186"/>
      <c r="G467" s="386"/>
      <c r="H467" s="383"/>
      <c r="I467" s="303">
        <f t="shared" ref="I467:I530" si="15">ROUND(ROUND(G467,2)*ROUNDDOWN(H467,0),2)</f>
        <v>0</v>
      </c>
      <c r="J467" s="405"/>
      <c r="K467" s="405"/>
      <c r="L467" s="129"/>
      <c r="M467" s="28"/>
    </row>
    <row r="468" spans="1:13" s="189" customFormat="1" x14ac:dyDescent="0.2">
      <c r="A468" s="127" t="str">
        <f t="shared" si="14"/>
        <v/>
      </c>
      <c r="B468" s="185"/>
      <c r="C468" s="406"/>
      <c r="D468" s="186"/>
      <c r="E468" s="186"/>
      <c r="F468" s="186"/>
      <c r="G468" s="386"/>
      <c r="H468" s="383"/>
      <c r="I468" s="303">
        <f t="shared" si="15"/>
        <v>0</v>
      </c>
      <c r="J468" s="405"/>
      <c r="K468" s="405"/>
      <c r="L468" s="129"/>
      <c r="M468" s="28"/>
    </row>
    <row r="469" spans="1:13" s="189" customFormat="1" x14ac:dyDescent="0.2">
      <c r="A469" s="127" t="str">
        <f t="shared" si="14"/>
        <v/>
      </c>
      <c r="B469" s="185"/>
      <c r="C469" s="406"/>
      <c r="D469" s="186"/>
      <c r="E469" s="186"/>
      <c r="F469" s="186"/>
      <c r="G469" s="386"/>
      <c r="H469" s="383"/>
      <c r="I469" s="303">
        <f t="shared" si="15"/>
        <v>0</v>
      </c>
      <c r="J469" s="405"/>
      <c r="K469" s="405"/>
      <c r="L469" s="129"/>
      <c r="M469" s="28"/>
    </row>
    <row r="470" spans="1:13" s="189" customFormat="1" x14ac:dyDescent="0.2">
      <c r="A470" s="127" t="str">
        <f t="shared" si="14"/>
        <v/>
      </c>
      <c r="B470" s="185"/>
      <c r="C470" s="406"/>
      <c r="D470" s="186"/>
      <c r="E470" s="186"/>
      <c r="F470" s="186"/>
      <c r="G470" s="386"/>
      <c r="H470" s="383"/>
      <c r="I470" s="303">
        <f t="shared" si="15"/>
        <v>0</v>
      </c>
      <c r="J470" s="405"/>
      <c r="K470" s="405"/>
      <c r="L470" s="129"/>
      <c r="M470" s="28"/>
    </row>
    <row r="471" spans="1:13" s="189" customFormat="1" x14ac:dyDescent="0.2">
      <c r="A471" s="127" t="str">
        <f t="shared" si="14"/>
        <v/>
      </c>
      <c r="B471" s="185"/>
      <c r="C471" s="406"/>
      <c r="D471" s="186"/>
      <c r="E471" s="186"/>
      <c r="F471" s="186"/>
      <c r="G471" s="386"/>
      <c r="H471" s="383"/>
      <c r="I471" s="303">
        <f t="shared" si="15"/>
        <v>0</v>
      </c>
      <c r="J471" s="405"/>
      <c r="K471" s="405"/>
      <c r="L471" s="129"/>
      <c r="M471" s="28"/>
    </row>
    <row r="472" spans="1:13" s="189" customFormat="1" x14ac:dyDescent="0.2">
      <c r="A472" s="127" t="str">
        <f t="shared" si="14"/>
        <v/>
      </c>
      <c r="B472" s="185"/>
      <c r="C472" s="406"/>
      <c r="D472" s="186"/>
      <c r="E472" s="186"/>
      <c r="F472" s="186"/>
      <c r="G472" s="386"/>
      <c r="H472" s="383"/>
      <c r="I472" s="303">
        <f t="shared" si="15"/>
        <v>0</v>
      </c>
      <c r="J472" s="405"/>
      <c r="K472" s="405"/>
      <c r="L472" s="129"/>
      <c r="M472" s="28"/>
    </row>
    <row r="473" spans="1:13" s="189" customFormat="1" x14ac:dyDescent="0.2">
      <c r="A473" s="127" t="str">
        <f t="shared" si="14"/>
        <v/>
      </c>
      <c r="B473" s="185"/>
      <c r="C473" s="406"/>
      <c r="D473" s="186"/>
      <c r="E473" s="186"/>
      <c r="F473" s="186"/>
      <c r="G473" s="386"/>
      <c r="H473" s="383"/>
      <c r="I473" s="303">
        <f t="shared" si="15"/>
        <v>0</v>
      </c>
      <c r="J473" s="405"/>
      <c r="K473" s="405"/>
      <c r="L473" s="129"/>
      <c r="M473" s="28"/>
    </row>
    <row r="474" spans="1:13" s="189" customFormat="1" x14ac:dyDescent="0.2">
      <c r="A474" s="127" t="str">
        <f t="shared" si="14"/>
        <v/>
      </c>
      <c r="B474" s="185"/>
      <c r="C474" s="406"/>
      <c r="D474" s="186"/>
      <c r="E474" s="186"/>
      <c r="F474" s="186"/>
      <c r="G474" s="386"/>
      <c r="H474" s="383"/>
      <c r="I474" s="303">
        <f t="shared" si="15"/>
        <v>0</v>
      </c>
      <c r="J474" s="405"/>
      <c r="K474" s="405"/>
      <c r="L474" s="129"/>
      <c r="M474" s="28"/>
    </row>
    <row r="475" spans="1:13" s="189" customFormat="1" x14ac:dyDescent="0.2">
      <c r="A475" s="127" t="str">
        <f t="shared" si="14"/>
        <v/>
      </c>
      <c r="B475" s="185"/>
      <c r="C475" s="406"/>
      <c r="D475" s="186"/>
      <c r="E475" s="186"/>
      <c r="F475" s="186"/>
      <c r="G475" s="386"/>
      <c r="H475" s="383"/>
      <c r="I475" s="303">
        <f t="shared" si="15"/>
        <v>0</v>
      </c>
      <c r="J475" s="405"/>
      <c r="K475" s="405"/>
      <c r="L475" s="129"/>
      <c r="M475" s="28"/>
    </row>
    <row r="476" spans="1:13" s="189" customFormat="1" x14ac:dyDescent="0.2">
      <c r="A476" s="127" t="str">
        <f t="shared" si="14"/>
        <v/>
      </c>
      <c r="B476" s="185"/>
      <c r="C476" s="406"/>
      <c r="D476" s="186"/>
      <c r="E476" s="186"/>
      <c r="F476" s="186"/>
      <c r="G476" s="386"/>
      <c r="H476" s="383"/>
      <c r="I476" s="303">
        <f t="shared" si="15"/>
        <v>0</v>
      </c>
      <c r="J476" s="405"/>
      <c r="K476" s="405"/>
      <c r="L476" s="129"/>
      <c r="M476" s="28"/>
    </row>
    <row r="477" spans="1:13" s="189" customFormat="1" x14ac:dyDescent="0.2">
      <c r="A477" s="127" t="str">
        <f t="shared" si="14"/>
        <v/>
      </c>
      <c r="B477" s="185"/>
      <c r="C477" s="406"/>
      <c r="D477" s="186"/>
      <c r="E477" s="186"/>
      <c r="F477" s="186"/>
      <c r="G477" s="386"/>
      <c r="H477" s="383"/>
      <c r="I477" s="303">
        <f t="shared" si="15"/>
        <v>0</v>
      </c>
      <c r="J477" s="405"/>
      <c r="K477" s="405"/>
      <c r="L477" s="129"/>
      <c r="M477" s="28"/>
    </row>
    <row r="478" spans="1:13" s="189" customFormat="1" x14ac:dyDescent="0.2">
      <c r="A478" s="127" t="str">
        <f t="shared" si="14"/>
        <v/>
      </c>
      <c r="B478" s="185"/>
      <c r="C478" s="406"/>
      <c r="D478" s="186"/>
      <c r="E478" s="186"/>
      <c r="F478" s="186"/>
      <c r="G478" s="386"/>
      <c r="H478" s="383"/>
      <c r="I478" s="303">
        <f t="shared" si="15"/>
        <v>0</v>
      </c>
      <c r="J478" s="405"/>
      <c r="K478" s="405"/>
      <c r="L478" s="129"/>
      <c r="M478" s="28"/>
    </row>
    <row r="479" spans="1:13" s="189" customFormat="1" x14ac:dyDescent="0.2">
      <c r="A479" s="127" t="str">
        <f t="shared" si="14"/>
        <v/>
      </c>
      <c r="B479" s="185"/>
      <c r="C479" s="406"/>
      <c r="D479" s="186"/>
      <c r="E479" s="186"/>
      <c r="F479" s="186"/>
      <c r="G479" s="386"/>
      <c r="H479" s="383"/>
      <c r="I479" s="303">
        <f t="shared" si="15"/>
        <v>0</v>
      </c>
      <c r="J479" s="405"/>
      <c r="K479" s="405"/>
      <c r="L479" s="129"/>
      <c r="M479" s="28"/>
    </row>
    <row r="480" spans="1:13" s="189" customFormat="1" x14ac:dyDescent="0.2">
      <c r="A480" s="127" t="str">
        <f t="shared" si="14"/>
        <v/>
      </c>
      <c r="B480" s="185"/>
      <c r="C480" s="406"/>
      <c r="D480" s="186"/>
      <c r="E480" s="186"/>
      <c r="F480" s="186"/>
      <c r="G480" s="386"/>
      <c r="H480" s="383"/>
      <c r="I480" s="303">
        <f t="shared" si="15"/>
        <v>0</v>
      </c>
      <c r="J480" s="405"/>
      <c r="K480" s="405"/>
      <c r="L480" s="129"/>
      <c r="M480" s="28"/>
    </row>
    <row r="481" spans="1:13" s="189" customFormat="1" x14ac:dyDescent="0.2">
      <c r="A481" s="127" t="str">
        <f t="shared" si="14"/>
        <v/>
      </c>
      <c r="B481" s="185"/>
      <c r="C481" s="406"/>
      <c r="D481" s="186"/>
      <c r="E481" s="186"/>
      <c r="F481" s="186"/>
      <c r="G481" s="386"/>
      <c r="H481" s="383"/>
      <c r="I481" s="303">
        <f t="shared" si="15"/>
        <v>0</v>
      </c>
      <c r="J481" s="405"/>
      <c r="K481" s="405"/>
      <c r="L481" s="129"/>
      <c r="M481" s="28"/>
    </row>
    <row r="482" spans="1:13" s="189" customFormat="1" x14ac:dyDescent="0.2">
      <c r="A482" s="127" t="str">
        <f t="shared" si="14"/>
        <v/>
      </c>
      <c r="B482" s="185"/>
      <c r="C482" s="406"/>
      <c r="D482" s="186"/>
      <c r="E482" s="186"/>
      <c r="F482" s="186"/>
      <c r="G482" s="386"/>
      <c r="H482" s="383"/>
      <c r="I482" s="303">
        <f t="shared" si="15"/>
        <v>0</v>
      </c>
      <c r="J482" s="405"/>
      <c r="K482" s="405"/>
      <c r="L482" s="129"/>
      <c r="M482" s="28"/>
    </row>
    <row r="483" spans="1:13" s="189" customFormat="1" x14ac:dyDescent="0.2">
      <c r="A483" s="127" t="str">
        <f t="shared" si="14"/>
        <v/>
      </c>
      <c r="B483" s="185"/>
      <c r="C483" s="406"/>
      <c r="D483" s="186"/>
      <c r="E483" s="186"/>
      <c r="F483" s="186"/>
      <c r="G483" s="386"/>
      <c r="H483" s="383"/>
      <c r="I483" s="303">
        <f t="shared" si="15"/>
        <v>0</v>
      </c>
      <c r="J483" s="405"/>
      <c r="K483" s="405"/>
      <c r="L483" s="129"/>
      <c r="M483" s="28"/>
    </row>
    <row r="484" spans="1:13" s="189" customFormat="1" x14ac:dyDescent="0.2">
      <c r="A484" s="127" t="str">
        <f t="shared" si="14"/>
        <v/>
      </c>
      <c r="B484" s="185"/>
      <c r="C484" s="406"/>
      <c r="D484" s="186"/>
      <c r="E484" s="186"/>
      <c r="F484" s="186"/>
      <c r="G484" s="386"/>
      <c r="H484" s="383"/>
      <c r="I484" s="303">
        <f t="shared" si="15"/>
        <v>0</v>
      </c>
      <c r="J484" s="405"/>
      <c r="K484" s="405"/>
      <c r="L484" s="129"/>
      <c r="M484" s="28"/>
    </row>
    <row r="485" spans="1:13" s="189" customFormat="1" x14ac:dyDescent="0.2">
      <c r="A485" s="127" t="str">
        <f t="shared" si="14"/>
        <v/>
      </c>
      <c r="B485" s="185"/>
      <c r="C485" s="406"/>
      <c r="D485" s="186"/>
      <c r="E485" s="186"/>
      <c r="F485" s="186"/>
      <c r="G485" s="386"/>
      <c r="H485" s="383"/>
      <c r="I485" s="303">
        <f t="shared" si="15"/>
        <v>0</v>
      </c>
      <c r="J485" s="405"/>
      <c r="K485" s="405"/>
      <c r="L485" s="129"/>
      <c r="M485" s="28"/>
    </row>
    <row r="486" spans="1:13" s="189" customFormat="1" x14ac:dyDescent="0.2">
      <c r="A486" s="127" t="str">
        <f t="shared" si="14"/>
        <v/>
      </c>
      <c r="B486" s="185"/>
      <c r="C486" s="406"/>
      <c r="D486" s="186"/>
      <c r="E486" s="186"/>
      <c r="F486" s="186"/>
      <c r="G486" s="386"/>
      <c r="H486" s="383"/>
      <c r="I486" s="303">
        <f t="shared" si="15"/>
        <v>0</v>
      </c>
      <c r="J486" s="405"/>
      <c r="K486" s="405"/>
      <c r="L486" s="129"/>
      <c r="M486" s="28"/>
    </row>
    <row r="487" spans="1:13" s="189" customFormat="1" x14ac:dyDescent="0.2">
      <c r="A487" s="127" t="str">
        <f t="shared" si="14"/>
        <v/>
      </c>
      <c r="B487" s="185"/>
      <c r="C487" s="406"/>
      <c r="D487" s="186"/>
      <c r="E487" s="186"/>
      <c r="F487" s="186"/>
      <c r="G487" s="386"/>
      <c r="H487" s="383"/>
      <c r="I487" s="303">
        <f t="shared" si="15"/>
        <v>0</v>
      </c>
      <c r="J487" s="405"/>
      <c r="K487" s="405"/>
      <c r="L487" s="129"/>
      <c r="M487" s="28"/>
    </row>
    <row r="488" spans="1:13" s="189" customFormat="1" x14ac:dyDescent="0.2">
      <c r="A488" s="127" t="str">
        <f t="shared" si="14"/>
        <v/>
      </c>
      <c r="B488" s="185"/>
      <c r="C488" s="406"/>
      <c r="D488" s="186"/>
      <c r="E488" s="186"/>
      <c r="F488" s="186"/>
      <c r="G488" s="386"/>
      <c r="H488" s="383"/>
      <c r="I488" s="303">
        <f t="shared" si="15"/>
        <v>0</v>
      </c>
      <c r="J488" s="405"/>
      <c r="K488" s="405"/>
      <c r="L488" s="129"/>
      <c r="M488" s="28"/>
    </row>
    <row r="489" spans="1:13" s="189" customFormat="1" x14ac:dyDescent="0.2">
      <c r="A489" s="127" t="str">
        <f t="shared" si="14"/>
        <v/>
      </c>
      <c r="B489" s="185"/>
      <c r="C489" s="406"/>
      <c r="D489" s="186"/>
      <c r="E489" s="186"/>
      <c r="F489" s="186"/>
      <c r="G489" s="386"/>
      <c r="H489" s="383"/>
      <c r="I489" s="303">
        <f t="shared" si="15"/>
        <v>0</v>
      </c>
      <c r="J489" s="405"/>
      <c r="K489" s="405"/>
      <c r="L489" s="129"/>
      <c r="M489" s="28"/>
    </row>
    <row r="490" spans="1:13" s="189" customFormat="1" x14ac:dyDescent="0.2">
      <c r="A490" s="127" t="str">
        <f t="shared" si="14"/>
        <v/>
      </c>
      <c r="B490" s="185"/>
      <c r="C490" s="406"/>
      <c r="D490" s="186"/>
      <c r="E490" s="186"/>
      <c r="F490" s="186"/>
      <c r="G490" s="386"/>
      <c r="H490" s="383"/>
      <c r="I490" s="303">
        <f t="shared" si="15"/>
        <v>0</v>
      </c>
      <c r="J490" s="405"/>
      <c r="K490" s="405"/>
      <c r="L490" s="129"/>
      <c r="M490" s="28"/>
    </row>
    <row r="491" spans="1:13" s="189" customFormat="1" x14ac:dyDescent="0.2">
      <c r="A491" s="127" t="str">
        <f t="shared" si="14"/>
        <v/>
      </c>
      <c r="B491" s="185"/>
      <c r="C491" s="406"/>
      <c r="D491" s="186"/>
      <c r="E491" s="186"/>
      <c r="F491" s="186"/>
      <c r="G491" s="386"/>
      <c r="H491" s="383"/>
      <c r="I491" s="303">
        <f t="shared" si="15"/>
        <v>0</v>
      </c>
      <c r="J491" s="405"/>
      <c r="K491" s="405"/>
      <c r="L491" s="129"/>
      <c r="M491" s="28"/>
    </row>
    <row r="492" spans="1:13" s="189" customFormat="1" x14ac:dyDescent="0.2">
      <c r="A492" s="127" t="str">
        <f t="shared" si="14"/>
        <v/>
      </c>
      <c r="B492" s="185"/>
      <c r="C492" s="406"/>
      <c r="D492" s="186"/>
      <c r="E492" s="186"/>
      <c r="F492" s="186"/>
      <c r="G492" s="386"/>
      <c r="H492" s="383"/>
      <c r="I492" s="303">
        <f t="shared" si="15"/>
        <v>0</v>
      </c>
      <c r="J492" s="405"/>
      <c r="K492" s="405"/>
      <c r="L492" s="129"/>
      <c r="M492" s="28"/>
    </row>
    <row r="493" spans="1:13" s="189" customFormat="1" x14ac:dyDescent="0.2">
      <c r="A493" s="127" t="str">
        <f t="shared" si="14"/>
        <v/>
      </c>
      <c r="B493" s="185"/>
      <c r="C493" s="406"/>
      <c r="D493" s="186"/>
      <c r="E493" s="186"/>
      <c r="F493" s="186"/>
      <c r="G493" s="386"/>
      <c r="H493" s="383"/>
      <c r="I493" s="303">
        <f t="shared" si="15"/>
        <v>0</v>
      </c>
      <c r="J493" s="405"/>
      <c r="K493" s="405"/>
      <c r="L493" s="129"/>
      <c r="M493" s="28"/>
    </row>
    <row r="494" spans="1:13" s="189" customFormat="1" x14ac:dyDescent="0.2">
      <c r="A494" s="127" t="str">
        <f t="shared" si="14"/>
        <v/>
      </c>
      <c r="B494" s="185"/>
      <c r="C494" s="406"/>
      <c r="D494" s="186"/>
      <c r="E494" s="186"/>
      <c r="F494" s="186"/>
      <c r="G494" s="386"/>
      <c r="H494" s="383"/>
      <c r="I494" s="303">
        <f t="shared" si="15"/>
        <v>0</v>
      </c>
      <c r="J494" s="405"/>
      <c r="K494" s="405"/>
      <c r="L494" s="129"/>
      <c r="M494" s="28"/>
    </row>
    <row r="495" spans="1:13" s="189" customFormat="1" x14ac:dyDescent="0.2">
      <c r="A495" s="127" t="str">
        <f t="shared" si="14"/>
        <v/>
      </c>
      <c r="B495" s="185"/>
      <c r="C495" s="406"/>
      <c r="D495" s="186"/>
      <c r="E495" s="186"/>
      <c r="F495" s="186"/>
      <c r="G495" s="386"/>
      <c r="H495" s="383"/>
      <c r="I495" s="303">
        <f t="shared" si="15"/>
        <v>0</v>
      </c>
      <c r="J495" s="405"/>
      <c r="K495" s="405"/>
      <c r="L495" s="129"/>
      <c r="M495" s="28"/>
    </row>
    <row r="496" spans="1:13" s="189" customFormat="1" x14ac:dyDescent="0.2">
      <c r="A496" s="127" t="str">
        <f t="shared" si="14"/>
        <v/>
      </c>
      <c r="B496" s="185"/>
      <c r="C496" s="406"/>
      <c r="D496" s="186"/>
      <c r="E496" s="186"/>
      <c r="F496" s="186"/>
      <c r="G496" s="386"/>
      <c r="H496" s="383"/>
      <c r="I496" s="303">
        <f t="shared" si="15"/>
        <v>0</v>
      </c>
      <c r="J496" s="405"/>
      <c r="K496" s="405"/>
      <c r="L496" s="129"/>
      <c r="M496" s="28"/>
    </row>
    <row r="497" spans="1:13" s="189" customFormat="1" x14ac:dyDescent="0.2">
      <c r="A497" s="127" t="str">
        <f t="shared" si="14"/>
        <v/>
      </c>
      <c r="B497" s="185"/>
      <c r="C497" s="406"/>
      <c r="D497" s="186"/>
      <c r="E497" s="186"/>
      <c r="F497" s="186"/>
      <c r="G497" s="386"/>
      <c r="H497" s="383"/>
      <c r="I497" s="303">
        <f t="shared" si="15"/>
        <v>0</v>
      </c>
      <c r="J497" s="405"/>
      <c r="K497" s="405"/>
      <c r="L497" s="129"/>
      <c r="M497" s="28"/>
    </row>
    <row r="498" spans="1:13" s="189" customFormat="1" x14ac:dyDescent="0.2">
      <c r="A498" s="127" t="str">
        <f t="shared" si="14"/>
        <v/>
      </c>
      <c r="B498" s="185"/>
      <c r="C498" s="406"/>
      <c r="D498" s="186"/>
      <c r="E498" s="186"/>
      <c r="F498" s="186"/>
      <c r="G498" s="386"/>
      <c r="H498" s="383"/>
      <c r="I498" s="303">
        <f t="shared" si="15"/>
        <v>0</v>
      </c>
      <c r="J498" s="405"/>
      <c r="K498" s="405"/>
      <c r="L498" s="129"/>
      <c r="M498" s="28"/>
    </row>
    <row r="499" spans="1:13" s="189" customFormat="1" x14ac:dyDescent="0.2">
      <c r="A499" s="127" t="str">
        <f t="shared" si="14"/>
        <v/>
      </c>
      <c r="B499" s="185"/>
      <c r="C499" s="406"/>
      <c r="D499" s="186"/>
      <c r="E499" s="186"/>
      <c r="F499" s="186"/>
      <c r="G499" s="386"/>
      <c r="H499" s="383"/>
      <c r="I499" s="303">
        <f t="shared" si="15"/>
        <v>0</v>
      </c>
      <c r="J499" s="405"/>
      <c r="K499" s="405"/>
      <c r="L499" s="129"/>
      <c r="M499" s="28"/>
    </row>
    <row r="500" spans="1:13" s="189" customFormat="1" x14ac:dyDescent="0.2">
      <c r="A500" s="127" t="str">
        <f t="shared" si="14"/>
        <v/>
      </c>
      <c r="B500" s="185"/>
      <c r="C500" s="406"/>
      <c r="D500" s="186"/>
      <c r="E500" s="186"/>
      <c r="F500" s="186"/>
      <c r="G500" s="386"/>
      <c r="H500" s="383"/>
      <c r="I500" s="303">
        <f t="shared" si="15"/>
        <v>0</v>
      </c>
      <c r="J500" s="405"/>
      <c r="K500" s="405"/>
      <c r="L500" s="129"/>
      <c r="M500" s="28"/>
    </row>
    <row r="501" spans="1:13" s="189" customFormat="1" x14ac:dyDescent="0.2">
      <c r="A501" s="127" t="str">
        <f t="shared" si="14"/>
        <v/>
      </c>
      <c r="B501" s="185"/>
      <c r="C501" s="406"/>
      <c r="D501" s="186"/>
      <c r="E501" s="186"/>
      <c r="F501" s="186"/>
      <c r="G501" s="386"/>
      <c r="H501" s="383"/>
      <c r="I501" s="303">
        <f t="shared" si="15"/>
        <v>0</v>
      </c>
      <c r="J501" s="405"/>
      <c r="K501" s="405"/>
      <c r="L501" s="129"/>
      <c r="M501" s="28"/>
    </row>
    <row r="502" spans="1:13" s="189" customFormat="1" x14ac:dyDescent="0.2">
      <c r="A502" s="127" t="str">
        <f t="shared" si="14"/>
        <v/>
      </c>
      <c r="B502" s="185"/>
      <c r="C502" s="406"/>
      <c r="D502" s="186"/>
      <c r="E502" s="186"/>
      <c r="F502" s="186"/>
      <c r="G502" s="386"/>
      <c r="H502" s="383"/>
      <c r="I502" s="303">
        <f t="shared" si="15"/>
        <v>0</v>
      </c>
      <c r="J502" s="405"/>
      <c r="K502" s="405"/>
      <c r="L502" s="129"/>
      <c r="M502" s="28"/>
    </row>
    <row r="503" spans="1:13" s="189" customFormat="1" x14ac:dyDescent="0.2">
      <c r="A503" s="127" t="str">
        <f t="shared" si="14"/>
        <v/>
      </c>
      <c r="B503" s="185"/>
      <c r="C503" s="406"/>
      <c r="D503" s="186"/>
      <c r="E503" s="186"/>
      <c r="F503" s="186"/>
      <c r="G503" s="386"/>
      <c r="H503" s="383"/>
      <c r="I503" s="303">
        <f t="shared" si="15"/>
        <v>0</v>
      </c>
      <c r="J503" s="405"/>
      <c r="K503" s="405"/>
      <c r="L503" s="129"/>
      <c r="M503" s="28"/>
    </row>
    <row r="504" spans="1:13" s="189" customFormat="1" x14ac:dyDescent="0.2">
      <c r="A504" s="127" t="str">
        <f t="shared" si="14"/>
        <v/>
      </c>
      <c r="B504" s="185"/>
      <c r="C504" s="406"/>
      <c r="D504" s="186"/>
      <c r="E504" s="186"/>
      <c r="F504" s="186"/>
      <c r="G504" s="386"/>
      <c r="H504" s="383"/>
      <c r="I504" s="303">
        <f t="shared" si="15"/>
        <v>0</v>
      </c>
      <c r="J504" s="405"/>
      <c r="K504" s="405"/>
      <c r="L504" s="129"/>
      <c r="M504" s="28"/>
    </row>
    <row r="505" spans="1:13" s="189" customFormat="1" x14ac:dyDescent="0.2">
      <c r="A505" s="127" t="str">
        <f t="shared" si="14"/>
        <v/>
      </c>
      <c r="B505" s="185"/>
      <c r="C505" s="406"/>
      <c r="D505" s="186"/>
      <c r="E505" s="186"/>
      <c r="F505" s="186"/>
      <c r="G505" s="386"/>
      <c r="H505" s="383"/>
      <c r="I505" s="303">
        <f t="shared" si="15"/>
        <v>0</v>
      </c>
      <c r="J505" s="405"/>
      <c r="K505" s="405"/>
      <c r="L505" s="129"/>
      <c r="M505" s="28"/>
    </row>
    <row r="506" spans="1:13" s="189" customFormat="1" x14ac:dyDescent="0.2">
      <c r="A506" s="127" t="str">
        <f t="shared" si="14"/>
        <v/>
      </c>
      <c r="B506" s="185"/>
      <c r="C506" s="406"/>
      <c r="D506" s="186"/>
      <c r="E506" s="186"/>
      <c r="F506" s="186"/>
      <c r="G506" s="386"/>
      <c r="H506" s="383"/>
      <c r="I506" s="303">
        <f t="shared" si="15"/>
        <v>0</v>
      </c>
      <c r="J506" s="405"/>
      <c r="K506" s="405"/>
      <c r="L506" s="129"/>
      <c r="M506" s="28"/>
    </row>
    <row r="507" spans="1:13" s="189" customFormat="1" x14ac:dyDescent="0.2">
      <c r="A507" s="127" t="str">
        <f t="shared" si="14"/>
        <v/>
      </c>
      <c r="B507" s="185"/>
      <c r="C507" s="406"/>
      <c r="D507" s="186"/>
      <c r="E507" s="186"/>
      <c r="F507" s="186"/>
      <c r="G507" s="386"/>
      <c r="H507" s="383"/>
      <c r="I507" s="303">
        <f t="shared" si="15"/>
        <v>0</v>
      </c>
      <c r="J507" s="405"/>
      <c r="K507" s="405"/>
      <c r="L507" s="129"/>
      <c r="M507" s="28"/>
    </row>
    <row r="508" spans="1:13" s="189" customFormat="1" x14ac:dyDescent="0.2">
      <c r="A508" s="127" t="str">
        <f t="shared" si="14"/>
        <v/>
      </c>
      <c r="B508" s="185"/>
      <c r="C508" s="406"/>
      <c r="D508" s="186"/>
      <c r="E508" s="186"/>
      <c r="F508" s="186"/>
      <c r="G508" s="386"/>
      <c r="H508" s="383"/>
      <c r="I508" s="303">
        <f t="shared" si="15"/>
        <v>0</v>
      </c>
      <c r="J508" s="405"/>
      <c r="K508" s="405"/>
      <c r="L508" s="129"/>
      <c r="M508" s="28"/>
    </row>
    <row r="509" spans="1:13" s="189" customFormat="1" x14ac:dyDescent="0.2">
      <c r="A509" s="127" t="str">
        <f t="shared" si="14"/>
        <v/>
      </c>
      <c r="B509" s="185"/>
      <c r="C509" s="406"/>
      <c r="D509" s="186"/>
      <c r="E509" s="186"/>
      <c r="F509" s="186"/>
      <c r="G509" s="386"/>
      <c r="H509" s="383"/>
      <c r="I509" s="303">
        <f t="shared" si="15"/>
        <v>0</v>
      </c>
      <c r="J509" s="405"/>
      <c r="K509" s="405"/>
      <c r="L509" s="129"/>
      <c r="M509" s="28"/>
    </row>
    <row r="510" spans="1:13" s="189" customFormat="1" x14ac:dyDescent="0.2">
      <c r="A510" s="127" t="str">
        <f t="shared" si="14"/>
        <v/>
      </c>
      <c r="B510" s="185"/>
      <c r="C510" s="406"/>
      <c r="D510" s="186"/>
      <c r="E510" s="186"/>
      <c r="F510" s="186"/>
      <c r="G510" s="386"/>
      <c r="H510" s="383"/>
      <c r="I510" s="303">
        <f t="shared" si="15"/>
        <v>0</v>
      </c>
      <c r="J510" s="405"/>
      <c r="K510" s="405"/>
      <c r="L510" s="129"/>
      <c r="M510" s="28"/>
    </row>
    <row r="511" spans="1:13" s="189" customFormat="1" x14ac:dyDescent="0.2">
      <c r="A511" s="127" t="str">
        <f t="shared" si="14"/>
        <v/>
      </c>
      <c r="B511" s="185"/>
      <c r="C511" s="406"/>
      <c r="D511" s="186"/>
      <c r="E511" s="186"/>
      <c r="F511" s="186"/>
      <c r="G511" s="386"/>
      <c r="H511" s="383"/>
      <c r="I511" s="303">
        <f t="shared" si="15"/>
        <v>0</v>
      </c>
      <c r="J511" s="405"/>
      <c r="K511" s="405"/>
      <c r="L511" s="129"/>
      <c r="M511" s="28"/>
    </row>
    <row r="512" spans="1:13" s="189" customFormat="1" x14ac:dyDescent="0.2">
      <c r="A512" s="127" t="str">
        <f t="shared" si="14"/>
        <v/>
      </c>
      <c r="B512" s="185"/>
      <c r="C512" s="406"/>
      <c r="D512" s="186"/>
      <c r="E512" s="186"/>
      <c r="F512" s="186"/>
      <c r="G512" s="386"/>
      <c r="H512" s="383"/>
      <c r="I512" s="303">
        <f t="shared" si="15"/>
        <v>0</v>
      </c>
      <c r="J512" s="405"/>
      <c r="K512" s="405"/>
      <c r="L512" s="129"/>
      <c r="M512" s="28"/>
    </row>
    <row r="513" spans="1:13" s="189" customFormat="1" x14ac:dyDescent="0.2">
      <c r="A513" s="127" t="str">
        <f t="shared" si="14"/>
        <v/>
      </c>
      <c r="B513" s="185"/>
      <c r="C513" s="406"/>
      <c r="D513" s="186"/>
      <c r="E513" s="186"/>
      <c r="F513" s="186"/>
      <c r="G513" s="386"/>
      <c r="H513" s="383"/>
      <c r="I513" s="303">
        <f t="shared" si="15"/>
        <v>0</v>
      </c>
      <c r="J513" s="405"/>
      <c r="K513" s="405"/>
      <c r="L513" s="129"/>
      <c r="M513" s="28"/>
    </row>
    <row r="514" spans="1:13" s="189" customFormat="1" x14ac:dyDescent="0.2">
      <c r="A514" s="127" t="str">
        <f t="shared" si="14"/>
        <v/>
      </c>
      <c r="B514" s="185"/>
      <c r="C514" s="406"/>
      <c r="D514" s="186"/>
      <c r="E514" s="186"/>
      <c r="F514" s="186"/>
      <c r="G514" s="386"/>
      <c r="H514" s="383"/>
      <c r="I514" s="303">
        <f t="shared" si="15"/>
        <v>0</v>
      </c>
      <c r="J514" s="405"/>
      <c r="K514" s="405"/>
      <c r="L514" s="129"/>
      <c r="M514" s="28"/>
    </row>
    <row r="515" spans="1:13" s="189" customFormat="1" x14ac:dyDescent="0.2">
      <c r="A515" s="127" t="str">
        <f t="shared" si="14"/>
        <v/>
      </c>
      <c r="B515" s="185"/>
      <c r="C515" s="406"/>
      <c r="D515" s="186"/>
      <c r="E515" s="186"/>
      <c r="F515" s="186"/>
      <c r="G515" s="386"/>
      <c r="H515" s="383"/>
      <c r="I515" s="303">
        <f t="shared" si="15"/>
        <v>0</v>
      </c>
      <c r="J515" s="405"/>
      <c r="K515" s="405"/>
      <c r="L515" s="129"/>
      <c r="M515" s="28"/>
    </row>
    <row r="516" spans="1:13" s="189" customFormat="1" x14ac:dyDescent="0.2">
      <c r="A516" s="127" t="str">
        <f t="shared" si="14"/>
        <v/>
      </c>
      <c r="B516" s="185"/>
      <c r="C516" s="406"/>
      <c r="D516" s="186"/>
      <c r="E516" s="186"/>
      <c r="F516" s="186"/>
      <c r="G516" s="386"/>
      <c r="H516" s="383"/>
      <c r="I516" s="303">
        <f t="shared" si="15"/>
        <v>0</v>
      </c>
      <c r="J516" s="405"/>
      <c r="K516" s="405"/>
      <c r="L516" s="129"/>
      <c r="M516" s="28"/>
    </row>
    <row r="517" spans="1:13" s="189" customFormat="1" x14ac:dyDescent="0.2">
      <c r="A517" s="127" t="str">
        <f t="shared" si="14"/>
        <v/>
      </c>
      <c r="B517" s="185"/>
      <c r="C517" s="406"/>
      <c r="D517" s="186"/>
      <c r="E517" s="186"/>
      <c r="F517" s="186"/>
      <c r="G517" s="386"/>
      <c r="H517" s="383"/>
      <c r="I517" s="303">
        <f t="shared" si="15"/>
        <v>0</v>
      </c>
      <c r="J517" s="405"/>
      <c r="K517" s="405"/>
      <c r="L517" s="129"/>
      <c r="M517" s="28"/>
    </row>
    <row r="518" spans="1:13" s="189" customFormat="1" x14ac:dyDescent="0.2">
      <c r="A518" s="127" t="str">
        <f t="shared" si="14"/>
        <v/>
      </c>
      <c r="B518" s="185"/>
      <c r="C518" s="406"/>
      <c r="D518" s="186"/>
      <c r="E518" s="186"/>
      <c r="F518" s="186"/>
      <c r="G518" s="386"/>
      <c r="H518" s="383"/>
      <c r="I518" s="303">
        <f t="shared" si="15"/>
        <v>0</v>
      </c>
      <c r="J518" s="405"/>
      <c r="K518" s="405"/>
      <c r="L518" s="129"/>
      <c r="M518" s="28"/>
    </row>
    <row r="519" spans="1:13" s="189" customFormat="1" x14ac:dyDescent="0.2">
      <c r="A519" s="127" t="str">
        <f t="shared" si="14"/>
        <v/>
      </c>
      <c r="B519" s="185"/>
      <c r="C519" s="406"/>
      <c r="D519" s="186"/>
      <c r="E519" s="186"/>
      <c r="F519" s="186"/>
      <c r="G519" s="386"/>
      <c r="H519" s="383"/>
      <c r="I519" s="303">
        <f t="shared" si="15"/>
        <v>0</v>
      </c>
      <c r="J519" s="405"/>
      <c r="K519" s="405"/>
      <c r="L519" s="129"/>
      <c r="M519" s="28"/>
    </row>
    <row r="520" spans="1:13" s="189" customFormat="1" x14ac:dyDescent="0.2">
      <c r="A520" s="127" t="str">
        <f t="shared" si="14"/>
        <v/>
      </c>
      <c r="B520" s="185"/>
      <c r="C520" s="406"/>
      <c r="D520" s="186"/>
      <c r="E520" s="186"/>
      <c r="F520" s="186"/>
      <c r="G520" s="386"/>
      <c r="H520" s="383"/>
      <c r="I520" s="303">
        <f t="shared" si="15"/>
        <v>0</v>
      </c>
      <c r="J520" s="405"/>
      <c r="K520" s="405"/>
      <c r="L520" s="129"/>
      <c r="M520" s="28"/>
    </row>
    <row r="521" spans="1:13" s="189" customFormat="1" x14ac:dyDescent="0.2">
      <c r="A521" s="127" t="str">
        <f t="shared" si="14"/>
        <v/>
      </c>
      <c r="B521" s="185"/>
      <c r="C521" s="406"/>
      <c r="D521" s="186"/>
      <c r="E521" s="186"/>
      <c r="F521" s="186"/>
      <c r="G521" s="386"/>
      <c r="H521" s="383"/>
      <c r="I521" s="303">
        <f t="shared" si="15"/>
        <v>0</v>
      </c>
      <c r="J521" s="405"/>
      <c r="K521" s="405"/>
      <c r="L521" s="129"/>
      <c r="M521" s="28"/>
    </row>
    <row r="522" spans="1:13" s="189" customFormat="1" x14ac:dyDescent="0.2">
      <c r="A522" s="127" t="str">
        <f t="shared" si="14"/>
        <v/>
      </c>
      <c r="B522" s="185"/>
      <c r="C522" s="406"/>
      <c r="D522" s="186"/>
      <c r="E522" s="186"/>
      <c r="F522" s="186"/>
      <c r="G522" s="386"/>
      <c r="H522" s="383"/>
      <c r="I522" s="303">
        <f t="shared" si="15"/>
        <v>0</v>
      </c>
      <c r="J522" s="405"/>
      <c r="K522" s="405"/>
      <c r="L522" s="129"/>
      <c r="M522" s="28"/>
    </row>
    <row r="523" spans="1:13" s="189" customFormat="1" x14ac:dyDescent="0.2">
      <c r="A523" s="127" t="str">
        <f t="shared" si="14"/>
        <v/>
      </c>
      <c r="B523" s="185"/>
      <c r="C523" s="406"/>
      <c r="D523" s="186"/>
      <c r="E523" s="186"/>
      <c r="F523" s="186"/>
      <c r="G523" s="386"/>
      <c r="H523" s="383"/>
      <c r="I523" s="303">
        <f t="shared" si="15"/>
        <v>0</v>
      </c>
      <c r="J523" s="405"/>
      <c r="K523" s="405"/>
      <c r="L523" s="129"/>
      <c r="M523" s="28"/>
    </row>
    <row r="524" spans="1:13" s="189" customFormat="1" x14ac:dyDescent="0.2">
      <c r="A524" s="127" t="str">
        <f t="shared" si="14"/>
        <v/>
      </c>
      <c r="B524" s="185"/>
      <c r="C524" s="406"/>
      <c r="D524" s="186"/>
      <c r="E524" s="186"/>
      <c r="F524" s="186"/>
      <c r="G524" s="386"/>
      <c r="H524" s="383"/>
      <c r="I524" s="303">
        <f t="shared" si="15"/>
        <v>0</v>
      </c>
      <c r="J524" s="405"/>
      <c r="K524" s="405"/>
      <c r="L524" s="129"/>
      <c r="M524" s="28"/>
    </row>
    <row r="525" spans="1:13" s="189" customFormat="1" x14ac:dyDescent="0.2">
      <c r="A525" s="127" t="str">
        <f t="shared" si="14"/>
        <v/>
      </c>
      <c r="B525" s="185"/>
      <c r="C525" s="406"/>
      <c r="D525" s="186"/>
      <c r="E525" s="186"/>
      <c r="F525" s="186"/>
      <c r="G525" s="386"/>
      <c r="H525" s="383"/>
      <c r="I525" s="303">
        <f t="shared" si="15"/>
        <v>0</v>
      </c>
      <c r="J525" s="405"/>
      <c r="K525" s="405"/>
      <c r="L525" s="129"/>
      <c r="M525" s="28"/>
    </row>
    <row r="526" spans="1:13" s="189" customFormat="1" x14ac:dyDescent="0.2">
      <c r="A526" s="127" t="str">
        <f t="shared" si="14"/>
        <v/>
      </c>
      <c r="B526" s="185"/>
      <c r="C526" s="406"/>
      <c r="D526" s="186"/>
      <c r="E526" s="186"/>
      <c r="F526" s="186"/>
      <c r="G526" s="386"/>
      <c r="H526" s="383"/>
      <c r="I526" s="303">
        <f t="shared" si="15"/>
        <v>0</v>
      </c>
      <c r="J526" s="405"/>
      <c r="K526" s="405"/>
      <c r="L526" s="129"/>
      <c r="M526" s="28"/>
    </row>
    <row r="527" spans="1:13" s="189" customFormat="1" x14ac:dyDescent="0.2">
      <c r="A527" s="127" t="str">
        <f t="shared" si="14"/>
        <v/>
      </c>
      <c r="B527" s="185"/>
      <c r="C527" s="406"/>
      <c r="D527" s="186"/>
      <c r="E527" s="186"/>
      <c r="F527" s="186"/>
      <c r="G527" s="386"/>
      <c r="H527" s="383"/>
      <c r="I527" s="303">
        <f t="shared" si="15"/>
        <v>0</v>
      </c>
      <c r="J527" s="405"/>
      <c r="K527" s="405"/>
      <c r="L527" s="129"/>
      <c r="M527" s="28"/>
    </row>
    <row r="528" spans="1:13" s="189" customFormat="1" x14ac:dyDescent="0.2">
      <c r="A528" s="127" t="str">
        <f t="shared" si="14"/>
        <v/>
      </c>
      <c r="B528" s="185"/>
      <c r="C528" s="406"/>
      <c r="D528" s="186"/>
      <c r="E528" s="186"/>
      <c r="F528" s="186"/>
      <c r="G528" s="386"/>
      <c r="H528" s="383"/>
      <c r="I528" s="303">
        <f t="shared" si="15"/>
        <v>0</v>
      </c>
      <c r="J528" s="405"/>
      <c r="K528" s="405"/>
      <c r="L528" s="129"/>
      <c r="M528" s="28"/>
    </row>
    <row r="529" spans="1:13" s="189" customFormat="1" x14ac:dyDescent="0.2">
      <c r="A529" s="127" t="str">
        <f t="shared" si="14"/>
        <v/>
      </c>
      <c r="B529" s="185"/>
      <c r="C529" s="406"/>
      <c r="D529" s="186"/>
      <c r="E529" s="186"/>
      <c r="F529" s="186"/>
      <c r="G529" s="386"/>
      <c r="H529" s="383"/>
      <c r="I529" s="303">
        <f t="shared" si="15"/>
        <v>0</v>
      </c>
      <c r="J529" s="405"/>
      <c r="K529" s="405"/>
      <c r="L529" s="129"/>
      <c r="M529" s="28"/>
    </row>
    <row r="530" spans="1:13" s="189" customFormat="1" x14ac:dyDescent="0.2">
      <c r="A530" s="127" t="str">
        <f t="shared" si="14"/>
        <v/>
      </c>
      <c r="B530" s="185"/>
      <c r="C530" s="406"/>
      <c r="D530" s="186"/>
      <c r="E530" s="186"/>
      <c r="F530" s="186"/>
      <c r="G530" s="386"/>
      <c r="H530" s="383"/>
      <c r="I530" s="303">
        <f t="shared" si="15"/>
        <v>0</v>
      </c>
      <c r="J530" s="405"/>
      <c r="K530" s="405"/>
      <c r="L530" s="129"/>
      <c r="M530" s="28"/>
    </row>
    <row r="531" spans="1:13" s="189" customFormat="1" x14ac:dyDescent="0.2">
      <c r="A531" s="127" t="str">
        <f t="shared" ref="A531:A594" si="16">IF(COUNTA(B531:H531)&gt;0,ROW()-$A$3+1,"")</f>
        <v/>
      </c>
      <c r="B531" s="185"/>
      <c r="C531" s="406"/>
      <c r="D531" s="186"/>
      <c r="E531" s="186"/>
      <c r="F531" s="186"/>
      <c r="G531" s="386"/>
      <c r="H531" s="383"/>
      <c r="I531" s="303">
        <f t="shared" ref="I531:I594" si="17">ROUND(ROUND(G531,2)*ROUNDDOWN(H531,0),2)</f>
        <v>0</v>
      </c>
      <c r="J531" s="405"/>
      <c r="K531" s="405"/>
      <c r="L531" s="129"/>
      <c r="M531" s="28"/>
    </row>
    <row r="532" spans="1:13" s="189" customFormat="1" x14ac:dyDescent="0.2">
      <c r="A532" s="127" t="str">
        <f t="shared" si="16"/>
        <v/>
      </c>
      <c r="B532" s="185"/>
      <c r="C532" s="406"/>
      <c r="D532" s="186"/>
      <c r="E532" s="186"/>
      <c r="F532" s="186"/>
      <c r="G532" s="386"/>
      <c r="H532" s="383"/>
      <c r="I532" s="303">
        <f t="shared" si="17"/>
        <v>0</v>
      </c>
      <c r="J532" s="405"/>
      <c r="K532" s="405"/>
      <c r="L532" s="129"/>
      <c r="M532" s="28"/>
    </row>
    <row r="533" spans="1:13" s="189" customFormat="1" x14ac:dyDescent="0.2">
      <c r="A533" s="127" t="str">
        <f t="shared" si="16"/>
        <v/>
      </c>
      <c r="B533" s="185"/>
      <c r="C533" s="406"/>
      <c r="D533" s="186"/>
      <c r="E533" s="186"/>
      <c r="F533" s="186"/>
      <c r="G533" s="386"/>
      <c r="H533" s="383"/>
      <c r="I533" s="303">
        <f t="shared" si="17"/>
        <v>0</v>
      </c>
      <c r="J533" s="405"/>
      <c r="K533" s="405"/>
      <c r="L533" s="129"/>
      <c r="M533" s="28"/>
    </row>
    <row r="534" spans="1:13" s="189" customFormat="1" x14ac:dyDescent="0.2">
      <c r="A534" s="127" t="str">
        <f t="shared" si="16"/>
        <v/>
      </c>
      <c r="B534" s="185"/>
      <c r="C534" s="406"/>
      <c r="D534" s="186"/>
      <c r="E534" s="186"/>
      <c r="F534" s="186"/>
      <c r="G534" s="386"/>
      <c r="H534" s="383"/>
      <c r="I534" s="303">
        <f t="shared" si="17"/>
        <v>0</v>
      </c>
      <c r="J534" s="405"/>
      <c r="K534" s="405"/>
      <c r="L534" s="129"/>
      <c r="M534" s="28"/>
    </row>
    <row r="535" spans="1:13" s="189" customFormat="1" x14ac:dyDescent="0.2">
      <c r="A535" s="127" t="str">
        <f t="shared" si="16"/>
        <v/>
      </c>
      <c r="B535" s="185"/>
      <c r="C535" s="406"/>
      <c r="D535" s="186"/>
      <c r="E535" s="186"/>
      <c r="F535" s="186"/>
      <c r="G535" s="386"/>
      <c r="H535" s="383"/>
      <c r="I535" s="303">
        <f t="shared" si="17"/>
        <v>0</v>
      </c>
      <c r="J535" s="405"/>
      <c r="K535" s="405"/>
      <c r="L535" s="129"/>
      <c r="M535" s="28"/>
    </row>
    <row r="536" spans="1:13" s="189" customFormat="1" x14ac:dyDescent="0.2">
      <c r="A536" s="127" t="str">
        <f t="shared" si="16"/>
        <v/>
      </c>
      <c r="B536" s="185"/>
      <c r="C536" s="406"/>
      <c r="D536" s="186"/>
      <c r="E536" s="186"/>
      <c r="F536" s="186"/>
      <c r="G536" s="386"/>
      <c r="H536" s="383"/>
      <c r="I536" s="303">
        <f t="shared" si="17"/>
        <v>0</v>
      </c>
      <c r="J536" s="405"/>
      <c r="K536" s="405"/>
      <c r="L536" s="129"/>
      <c r="M536" s="28"/>
    </row>
    <row r="537" spans="1:13" s="189" customFormat="1" x14ac:dyDescent="0.2">
      <c r="A537" s="127" t="str">
        <f t="shared" si="16"/>
        <v/>
      </c>
      <c r="B537" s="185"/>
      <c r="C537" s="406"/>
      <c r="D537" s="186"/>
      <c r="E537" s="186"/>
      <c r="F537" s="186"/>
      <c r="G537" s="386"/>
      <c r="H537" s="383"/>
      <c r="I537" s="303">
        <f t="shared" si="17"/>
        <v>0</v>
      </c>
      <c r="J537" s="405"/>
      <c r="K537" s="405"/>
      <c r="L537" s="129"/>
      <c r="M537" s="28"/>
    </row>
    <row r="538" spans="1:13" s="189" customFormat="1" x14ac:dyDescent="0.2">
      <c r="A538" s="127" t="str">
        <f t="shared" si="16"/>
        <v/>
      </c>
      <c r="B538" s="185"/>
      <c r="C538" s="406"/>
      <c r="D538" s="186"/>
      <c r="E538" s="186"/>
      <c r="F538" s="186"/>
      <c r="G538" s="386"/>
      <c r="H538" s="383"/>
      <c r="I538" s="303">
        <f t="shared" si="17"/>
        <v>0</v>
      </c>
      <c r="J538" s="405"/>
      <c r="K538" s="405"/>
      <c r="L538" s="129"/>
      <c r="M538" s="28"/>
    </row>
    <row r="539" spans="1:13" s="189" customFormat="1" x14ac:dyDescent="0.2">
      <c r="A539" s="127" t="str">
        <f t="shared" si="16"/>
        <v/>
      </c>
      <c r="B539" s="185"/>
      <c r="C539" s="406"/>
      <c r="D539" s="186"/>
      <c r="E539" s="186"/>
      <c r="F539" s="186"/>
      <c r="G539" s="386"/>
      <c r="H539" s="383"/>
      <c r="I539" s="303">
        <f t="shared" si="17"/>
        <v>0</v>
      </c>
      <c r="J539" s="405"/>
      <c r="K539" s="405"/>
      <c r="L539" s="129"/>
      <c r="M539" s="28"/>
    </row>
    <row r="540" spans="1:13" s="189" customFormat="1" x14ac:dyDescent="0.2">
      <c r="A540" s="127" t="str">
        <f t="shared" si="16"/>
        <v/>
      </c>
      <c r="B540" s="185"/>
      <c r="C540" s="406"/>
      <c r="D540" s="186"/>
      <c r="E540" s="186"/>
      <c r="F540" s="186"/>
      <c r="G540" s="386"/>
      <c r="H540" s="383"/>
      <c r="I540" s="303">
        <f t="shared" si="17"/>
        <v>0</v>
      </c>
      <c r="J540" s="405"/>
      <c r="K540" s="405"/>
      <c r="L540" s="129"/>
      <c r="M540" s="28"/>
    </row>
    <row r="541" spans="1:13" s="189" customFormat="1" x14ac:dyDescent="0.2">
      <c r="A541" s="127" t="str">
        <f t="shared" si="16"/>
        <v/>
      </c>
      <c r="B541" s="185"/>
      <c r="C541" s="406"/>
      <c r="D541" s="186"/>
      <c r="E541" s="186"/>
      <c r="F541" s="186"/>
      <c r="G541" s="386"/>
      <c r="H541" s="383"/>
      <c r="I541" s="303">
        <f t="shared" si="17"/>
        <v>0</v>
      </c>
      <c r="J541" s="405"/>
      <c r="K541" s="405"/>
      <c r="L541" s="129"/>
      <c r="M541" s="28"/>
    </row>
    <row r="542" spans="1:13" s="189" customFormat="1" x14ac:dyDescent="0.2">
      <c r="A542" s="127" t="str">
        <f t="shared" si="16"/>
        <v/>
      </c>
      <c r="B542" s="185"/>
      <c r="C542" s="406"/>
      <c r="D542" s="186"/>
      <c r="E542" s="186"/>
      <c r="F542" s="186"/>
      <c r="G542" s="386"/>
      <c r="H542" s="383"/>
      <c r="I542" s="303">
        <f t="shared" si="17"/>
        <v>0</v>
      </c>
      <c r="J542" s="405"/>
      <c r="K542" s="405"/>
      <c r="L542" s="129"/>
      <c r="M542" s="28"/>
    </row>
    <row r="543" spans="1:13" s="189" customFormat="1" x14ac:dyDescent="0.2">
      <c r="A543" s="127" t="str">
        <f t="shared" si="16"/>
        <v/>
      </c>
      <c r="B543" s="185"/>
      <c r="C543" s="406"/>
      <c r="D543" s="186"/>
      <c r="E543" s="186"/>
      <c r="F543" s="186"/>
      <c r="G543" s="386"/>
      <c r="H543" s="383"/>
      <c r="I543" s="303">
        <f t="shared" si="17"/>
        <v>0</v>
      </c>
      <c r="J543" s="405"/>
      <c r="K543" s="405"/>
      <c r="L543" s="129"/>
      <c r="M543" s="28"/>
    </row>
    <row r="544" spans="1:13" s="189" customFormat="1" x14ac:dyDescent="0.2">
      <c r="A544" s="127" t="str">
        <f t="shared" si="16"/>
        <v/>
      </c>
      <c r="B544" s="185"/>
      <c r="C544" s="406"/>
      <c r="D544" s="186"/>
      <c r="E544" s="186"/>
      <c r="F544" s="186"/>
      <c r="G544" s="386"/>
      <c r="H544" s="383"/>
      <c r="I544" s="303">
        <f t="shared" si="17"/>
        <v>0</v>
      </c>
      <c r="J544" s="405"/>
      <c r="K544" s="405"/>
      <c r="L544" s="129"/>
      <c r="M544" s="28"/>
    </row>
    <row r="545" spans="1:13" s="189" customFormat="1" x14ac:dyDescent="0.2">
      <c r="A545" s="127" t="str">
        <f t="shared" si="16"/>
        <v/>
      </c>
      <c r="B545" s="185"/>
      <c r="C545" s="406"/>
      <c r="D545" s="186"/>
      <c r="E545" s="186"/>
      <c r="F545" s="186"/>
      <c r="G545" s="386"/>
      <c r="H545" s="383"/>
      <c r="I545" s="303">
        <f t="shared" si="17"/>
        <v>0</v>
      </c>
      <c r="J545" s="405"/>
      <c r="K545" s="405"/>
      <c r="L545" s="129"/>
      <c r="M545" s="28"/>
    </row>
    <row r="546" spans="1:13" s="189" customFormat="1" x14ac:dyDescent="0.2">
      <c r="A546" s="127" t="str">
        <f t="shared" si="16"/>
        <v/>
      </c>
      <c r="B546" s="185"/>
      <c r="C546" s="406"/>
      <c r="D546" s="186"/>
      <c r="E546" s="186"/>
      <c r="F546" s="186"/>
      <c r="G546" s="386"/>
      <c r="H546" s="383"/>
      <c r="I546" s="303">
        <f t="shared" si="17"/>
        <v>0</v>
      </c>
      <c r="J546" s="405"/>
      <c r="K546" s="405"/>
      <c r="L546" s="129"/>
      <c r="M546" s="28"/>
    </row>
    <row r="547" spans="1:13" s="189" customFormat="1" x14ac:dyDescent="0.2">
      <c r="A547" s="127" t="str">
        <f t="shared" si="16"/>
        <v/>
      </c>
      <c r="B547" s="185"/>
      <c r="C547" s="406"/>
      <c r="D547" s="186"/>
      <c r="E547" s="186"/>
      <c r="F547" s="186"/>
      <c r="G547" s="386"/>
      <c r="H547" s="383"/>
      <c r="I547" s="303">
        <f t="shared" si="17"/>
        <v>0</v>
      </c>
      <c r="J547" s="405"/>
      <c r="K547" s="405"/>
      <c r="L547" s="129"/>
      <c r="M547" s="28"/>
    </row>
    <row r="548" spans="1:13" s="189" customFormat="1" x14ac:dyDescent="0.2">
      <c r="A548" s="127" t="str">
        <f t="shared" si="16"/>
        <v/>
      </c>
      <c r="B548" s="185"/>
      <c r="C548" s="406"/>
      <c r="D548" s="186"/>
      <c r="E548" s="186"/>
      <c r="F548" s="186"/>
      <c r="G548" s="386"/>
      <c r="H548" s="383"/>
      <c r="I548" s="303">
        <f t="shared" si="17"/>
        <v>0</v>
      </c>
      <c r="J548" s="405"/>
      <c r="K548" s="405"/>
      <c r="L548" s="129"/>
      <c r="M548" s="28"/>
    </row>
    <row r="549" spans="1:13" s="189" customFormat="1" x14ac:dyDescent="0.2">
      <c r="A549" s="127" t="str">
        <f t="shared" si="16"/>
        <v/>
      </c>
      <c r="B549" s="185"/>
      <c r="C549" s="406"/>
      <c r="D549" s="186"/>
      <c r="E549" s="186"/>
      <c r="F549" s="186"/>
      <c r="G549" s="386"/>
      <c r="H549" s="383"/>
      <c r="I549" s="303">
        <f t="shared" si="17"/>
        <v>0</v>
      </c>
      <c r="J549" s="405"/>
      <c r="K549" s="405"/>
      <c r="L549" s="129"/>
      <c r="M549" s="28"/>
    </row>
    <row r="550" spans="1:13" s="189" customFormat="1" x14ac:dyDescent="0.2">
      <c r="A550" s="127" t="str">
        <f t="shared" si="16"/>
        <v/>
      </c>
      <c r="B550" s="185"/>
      <c r="C550" s="406"/>
      <c r="D550" s="186"/>
      <c r="E550" s="186"/>
      <c r="F550" s="186"/>
      <c r="G550" s="386"/>
      <c r="H550" s="383"/>
      <c r="I550" s="303">
        <f t="shared" si="17"/>
        <v>0</v>
      </c>
      <c r="J550" s="405"/>
      <c r="K550" s="405"/>
      <c r="L550" s="129"/>
      <c r="M550" s="28"/>
    </row>
    <row r="551" spans="1:13" s="189" customFormat="1" x14ac:dyDescent="0.2">
      <c r="A551" s="127" t="str">
        <f t="shared" si="16"/>
        <v/>
      </c>
      <c r="B551" s="185"/>
      <c r="C551" s="406"/>
      <c r="D551" s="186"/>
      <c r="E551" s="186"/>
      <c r="F551" s="186"/>
      <c r="G551" s="386"/>
      <c r="H551" s="383"/>
      <c r="I551" s="303">
        <f t="shared" si="17"/>
        <v>0</v>
      </c>
      <c r="J551" s="405"/>
      <c r="K551" s="405"/>
      <c r="L551" s="129"/>
      <c r="M551" s="28"/>
    </row>
    <row r="552" spans="1:13" s="189" customFormat="1" x14ac:dyDescent="0.2">
      <c r="A552" s="127" t="str">
        <f t="shared" si="16"/>
        <v/>
      </c>
      <c r="B552" s="185"/>
      <c r="C552" s="406"/>
      <c r="D552" s="186"/>
      <c r="E552" s="186"/>
      <c r="F552" s="186"/>
      <c r="G552" s="386"/>
      <c r="H552" s="383"/>
      <c r="I552" s="303">
        <f t="shared" si="17"/>
        <v>0</v>
      </c>
      <c r="J552" s="405"/>
      <c r="K552" s="405"/>
      <c r="L552" s="129"/>
      <c r="M552" s="28"/>
    </row>
    <row r="553" spans="1:13" s="189" customFormat="1" x14ac:dyDescent="0.2">
      <c r="A553" s="127" t="str">
        <f t="shared" si="16"/>
        <v/>
      </c>
      <c r="B553" s="185"/>
      <c r="C553" s="406"/>
      <c r="D553" s="186"/>
      <c r="E553" s="186"/>
      <c r="F553" s="186"/>
      <c r="G553" s="386"/>
      <c r="H553" s="383"/>
      <c r="I553" s="303">
        <f t="shared" si="17"/>
        <v>0</v>
      </c>
      <c r="J553" s="405"/>
      <c r="K553" s="405"/>
      <c r="L553" s="129"/>
      <c r="M553" s="28"/>
    </row>
    <row r="554" spans="1:13" s="189" customFormat="1" x14ac:dyDescent="0.2">
      <c r="A554" s="127" t="str">
        <f t="shared" si="16"/>
        <v/>
      </c>
      <c r="B554" s="185"/>
      <c r="C554" s="406"/>
      <c r="D554" s="186"/>
      <c r="E554" s="186"/>
      <c r="F554" s="186"/>
      <c r="G554" s="386"/>
      <c r="H554" s="383"/>
      <c r="I554" s="303">
        <f t="shared" si="17"/>
        <v>0</v>
      </c>
      <c r="J554" s="405"/>
      <c r="K554" s="405"/>
      <c r="L554" s="129"/>
      <c r="M554" s="28"/>
    </row>
    <row r="555" spans="1:13" s="189" customFormat="1" x14ac:dyDescent="0.2">
      <c r="A555" s="127" t="str">
        <f t="shared" si="16"/>
        <v/>
      </c>
      <c r="B555" s="185"/>
      <c r="C555" s="406"/>
      <c r="D555" s="186"/>
      <c r="E555" s="186"/>
      <c r="F555" s="186"/>
      <c r="G555" s="386"/>
      <c r="H555" s="383"/>
      <c r="I555" s="303">
        <f t="shared" si="17"/>
        <v>0</v>
      </c>
      <c r="J555" s="405"/>
      <c r="K555" s="405"/>
      <c r="L555" s="129"/>
      <c r="M555" s="28"/>
    </row>
    <row r="556" spans="1:13" s="189" customFormat="1" x14ac:dyDescent="0.2">
      <c r="A556" s="127" t="str">
        <f t="shared" si="16"/>
        <v/>
      </c>
      <c r="B556" s="185"/>
      <c r="C556" s="406"/>
      <c r="D556" s="186"/>
      <c r="E556" s="186"/>
      <c r="F556" s="186"/>
      <c r="G556" s="386"/>
      <c r="H556" s="383"/>
      <c r="I556" s="303">
        <f t="shared" si="17"/>
        <v>0</v>
      </c>
      <c r="J556" s="405"/>
      <c r="K556" s="405"/>
      <c r="L556" s="129"/>
      <c r="M556" s="28"/>
    </row>
    <row r="557" spans="1:13" s="189" customFormat="1" x14ac:dyDescent="0.2">
      <c r="A557" s="127" t="str">
        <f t="shared" si="16"/>
        <v/>
      </c>
      <c r="B557" s="185"/>
      <c r="C557" s="406"/>
      <c r="D557" s="186"/>
      <c r="E557" s="186"/>
      <c r="F557" s="186"/>
      <c r="G557" s="386"/>
      <c r="H557" s="383"/>
      <c r="I557" s="303">
        <f t="shared" si="17"/>
        <v>0</v>
      </c>
      <c r="J557" s="405"/>
      <c r="K557" s="405"/>
      <c r="L557" s="129"/>
      <c r="M557" s="28"/>
    </row>
    <row r="558" spans="1:13" s="189" customFormat="1" x14ac:dyDescent="0.2">
      <c r="A558" s="127" t="str">
        <f t="shared" si="16"/>
        <v/>
      </c>
      <c r="B558" s="185"/>
      <c r="C558" s="406"/>
      <c r="D558" s="186"/>
      <c r="E558" s="186"/>
      <c r="F558" s="186"/>
      <c r="G558" s="386"/>
      <c r="H558" s="383"/>
      <c r="I558" s="303">
        <f t="shared" si="17"/>
        <v>0</v>
      </c>
      <c r="J558" s="405"/>
      <c r="K558" s="405"/>
      <c r="L558" s="129"/>
      <c r="M558" s="28"/>
    </row>
    <row r="559" spans="1:13" s="189" customFormat="1" x14ac:dyDescent="0.2">
      <c r="A559" s="127" t="str">
        <f t="shared" si="16"/>
        <v/>
      </c>
      <c r="B559" s="185"/>
      <c r="C559" s="406"/>
      <c r="D559" s="186"/>
      <c r="E559" s="186"/>
      <c r="F559" s="186"/>
      <c r="G559" s="386"/>
      <c r="H559" s="383"/>
      <c r="I559" s="303">
        <f t="shared" si="17"/>
        <v>0</v>
      </c>
      <c r="J559" s="405"/>
      <c r="K559" s="405"/>
      <c r="L559" s="129"/>
      <c r="M559" s="28"/>
    </row>
    <row r="560" spans="1:13" s="189" customFormat="1" x14ac:dyDescent="0.2">
      <c r="A560" s="127" t="str">
        <f t="shared" si="16"/>
        <v/>
      </c>
      <c r="B560" s="185"/>
      <c r="C560" s="406"/>
      <c r="D560" s="186"/>
      <c r="E560" s="186"/>
      <c r="F560" s="186"/>
      <c r="G560" s="386"/>
      <c r="H560" s="383"/>
      <c r="I560" s="303">
        <f t="shared" si="17"/>
        <v>0</v>
      </c>
      <c r="J560" s="405"/>
      <c r="K560" s="405"/>
      <c r="L560" s="129"/>
      <c r="M560" s="28"/>
    </row>
    <row r="561" spans="1:13" s="189" customFormat="1" x14ac:dyDescent="0.2">
      <c r="A561" s="127" t="str">
        <f t="shared" si="16"/>
        <v/>
      </c>
      <c r="B561" s="185"/>
      <c r="C561" s="406"/>
      <c r="D561" s="186"/>
      <c r="E561" s="186"/>
      <c r="F561" s="186"/>
      <c r="G561" s="386"/>
      <c r="H561" s="383"/>
      <c r="I561" s="303">
        <f t="shared" si="17"/>
        <v>0</v>
      </c>
      <c r="J561" s="405"/>
      <c r="K561" s="405"/>
      <c r="L561" s="129"/>
      <c r="M561" s="28"/>
    </row>
    <row r="562" spans="1:13" s="189" customFormat="1" x14ac:dyDescent="0.2">
      <c r="A562" s="127" t="str">
        <f t="shared" si="16"/>
        <v/>
      </c>
      <c r="B562" s="185"/>
      <c r="C562" s="406"/>
      <c r="D562" s="186"/>
      <c r="E562" s="186"/>
      <c r="F562" s="186"/>
      <c r="G562" s="386"/>
      <c r="H562" s="383"/>
      <c r="I562" s="303">
        <f t="shared" si="17"/>
        <v>0</v>
      </c>
      <c r="J562" s="405"/>
      <c r="K562" s="405"/>
      <c r="L562" s="129"/>
      <c r="M562" s="28"/>
    </row>
    <row r="563" spans="1:13" s="189" customFormat="1" x14ac:dyDescent="0.2">
      <c r="A563" s="127" t="str">
        <f t="shared" si="16"/>
        <v/>
      </c>
      <c r="B563" s="185"/>
      <c r="C563" s="406"/>
      <c r="D563" s="186"/>
      <c r="E563" s="186"/>
      <c r="F563" s="186"/>
      <c r="G563" s="386"/>
      <c r="H563" s="383"/>
      <c r="I563" s="303">
        <f t="shared" si="17"/>
        <v>0</v>
      </c>
      <c r="J563" s="405"/>
      <c r="K563" s="405"/>
      <c r="L563" s="129"/>
      <c r="M563" s="28"/>
    </row>
    <row r="564" spans="1:13" s="189" customFormat="1" x14ac:dyDescent="0.2">
      <c r="A564" s="127" t="str">
        <f t="shared" si="16"/>
        <v/>
      </c>
      <c r="B564" s="185"/>
      <c r="C564" s="406"/>
      <c r="D564" s="186"/>
      <c r="E564" s="186"/>
      <c r="F564" s="186"/>
      <c r="G564" s="386"/>
      <c r="H564" s="383"/>
      <c r="I564" s="303">
        <f t="shared" si="17"/>
        <v>0</v>
      </c>
      <c r="J564" s="405"/>
      <c r="K564" s="405"/>
      <c r="L564" s="129"/>
      <c r="M564" s="28"/>
    </row>
    <row r="565" spans="1:13" s="189" customFormat="1" x14ac:dyDescent="0.2">
      <c r="A565" s="127" t="str">
        <f t="shared" si="16"/>
        <v/>
      </c>
      <c r="B565" s="185"/>
      <c r="C565" s="406"/>
      <c r="D565" s="186"/>
      <c r="E565" s="186"/>
      <c r="F565" s="186"/>
      <c r="G565" s="386"/>
      <c r="H565" s="383"/>
      <c r="I565" s="303">
        <f t="shared" si="17"/>
        <v>0</v>
      </c>
      <c r="J565" s="405"/>
      <c r="K565" s="405"/>
      <c r="L565" s="129"/>
      <c r="M565" s="28"/>
    </row>
    <row r="566" spans="1:13" s="189" customFormat="1" x14ac:dyDescent="0.2">
      <c r="A566" s="127" t="str">
        <f t="shared" si="16"/>
        <v/>
      </c>
      <c r="B566" s="185"/>
      <c r="C566" s="406"/>
      <c r="D566" s="186"/>
      <c r="E566" s="186"/>
      <c r="F566" s="186"/>
      <c r="G566" s="386"/>
      <c r="H566" s="383"/>
      <c r="I566" s="303">
        <f t="shared" si="17"/>
        <v>0</v>
      </c>
      <c r="J566" s="405"/>
      <c r="K566" s="405"/>
      <c r="L566" s="129"/>
      <c r="M566" s="28"/>
    </row>
    <row r="567" spans="1:13" s="189" customFormat="1" x14ac:dyDescent="0.2">
      <c r="A567" s="127" t="str">
        <f t="shared" si="16"/>
        <v/>
      </c>
      <c r="B567" s="185"/>
      <c r="C567" s="406"/>
      <c r="D567" s="186"/>
      <c r="E567" s="186"/>
      <c r="F567" s="186"/>
      <c r="G567" s="386"/>
      <c r="H567" s="383"/>
      <c r="I567" s="303">
        <f t="shared" si="17"/>
        <v>0</v>
      </c>
      <c r="J567" s="405"/>
      <c r="K567" s="405"/>
      <c r="L567" s="129"/>
      <c r="M567" s="28"/>
    </row>
    <row r="568" spans="1:13" s="189" customFormat="1" x14ac:dyDescent="0.2">
      <c r="A568" s="127" t="str">
        <f t="shared" si="16"/>
        <v/>
      </c>
      <c r="B568" s="185"/>
      <c r="C568" s="406"/>
      <c r="D568" s="186"/>
      <c r="E568" s="186"/>
      <c r="F568" s="186"/>
      <c r="G568" s="386"/>
      <c r="H568" s="383"/>
      <c r="I568" s="303">
        <f t="shared" si="17"/>
        <v>0</v>
      </c>
      <c r="J568" s="405"/>
      <c r="K568" s="405"/>
      <c r="L568" s="129"/>
      <c r="M568" s="28"/>
    </row>
    <row r="569" spans="1:13" s="189" customFormat="1" x14ac:dyDescent="0.2">
      <c r="A569" s="127" t="str">
        <f t="shared" si="16"/>
        <v/>
      </c>
      <c r="B569" s="185"/>
      <c r="C569" s="406"/>
      <c r="D569" s="186"/>
      <c r="E569" s="186"/>
      <c r="F569" s="186"/>
      <c r="G569" s="386"/>
      <c r="H569" s="383"/>
      <c r="I569" s="303">
        <f t="shared" si="17"/>
        <v>0</v>
      </c>
      <c r="J569" s="405"/>
      <c r="K569" s="405"/>
      <c r="L569" s="129"/>
      <c r="M569" s="28"/>
    </row>
    <row r="570" spans="1:13" s="189" customFormat="1" x14ac:dyDescent="0.2">
      <c r="A570" s="127" t="str">
        <f t="shared" si="16"/>
        <v/>
      </c>
      <c r="B570" s="185"/>
      <c r="C570" s="406"/>
      <c r="D570" s="186"/>
      <c r="E570" s="186"/>
      <c r="F570" s="186"/>
      <c r="G570" s="386"/>
      <c r="H570" s="383"/>
      <c r="I570" s="303">
        <f t="shared" si="17"/>
        <v>0</v>
      </c>
      <c r="J570" s="405"/>
      <c r="K570" s="405"/>
      <c r="L570" s="129"/>
      <c r="M570" s="28"/>
    </row>
    <row r="571" spans="1:13" s="189" customFormat="1" x14ac:dyDescent="0.2">
      <c r="A571" s="127" t="str">
        <f t="shared" si="16"/>
        <v/>
      </c>
      <c r="B571" s="185"/>
      <c r="C571" s="406"/>
      <c r="D571" s="186"/>
      <c r="E571" s="186"/>
      <c r="F571" s="186"/>
      <c r="G571" s="386"/>
      <c r="H571" s="383"/>
      <c r="I571" s="303">
        <f t="shared" si="17"/>
        <v>0</v>
      </c>
      <c r="J571" s="405"/>
      <c r="K571" s="405"/>
      <c r="L571" s="129"/>
      <c r="M571" s="28"/>
    </row>
    <row r="572" spans="1:13" s="189" customFormat="1" x14ac:dyDescent="0.2">
      <c r="A572" s="127" t="str">
        <f t="shared" si="16"/>
        <v/>
      </c>
      <c r="B572" s="185"/>
      <c r="C572" s="406"/>
      <c r="D572" s="186"/>
      <c r="E572" s="186"/>
      <c r="F572" s="186"/>
      <c r="G572" s="386"/>
      <c r="H572" s="383"/>
      <c r="I572" s="303">
        <f t="shared" si="17"/>
        <v>0</v>
      </c>
      <c r="J572" s="405"/>
      <c r="K572" s="405"/>
      <c r="L572" s="129"/>
      <c r="M572" s="28"/>
    </row>
    <row r="573" spans="1:13" s="189" customFormat="1" x14ac:dyDescent="0.2">
      <c r="A573" s="127" t="str">
        <f t="shared" si="16"/>
        <v/>
      </c>
      <c r="B573" s="185"/>
      <c r="C573" s="406"/>
      <c r="D573" s="186"/>
      <c r="E573" s="186"/>
      <c r="F573" s="186"/>
      <c r="G573" s="386"/>
      <c r="H573" s="383"/>
      <c r="I573" s="303">
        <f t="shared" si="17"/>
        <v>0</v>
      </c>
      <c r="J573" s="405"/>
      <c r="K573" s="405"/>
      <c r="L573" s="129"/>
      <c r="M573" s="28"/>
    </row>
    <row r="574" spans="1:13" s="189" customFormat="1" x14ac:dyDescent="0.2">
      <c r="A574" s="127" t="str">
        <f t="shared" si="16"/>
        <v/>
      </c>
      <c r="B574" s="185"/>
      <c r="C574" s="406"/>
      <c r="D574" s="186"/>
      <c r="E574" s="186"/>
      <c r="F574" s="186"/>
      <c r="G574" s="386"/>
      <c r="H574" s="383"/>
      <c r="I574" s="303">
        <f t="shared" si="17"/>
        <v>0</v>
      </c>
      <c r="J574" s="405"/>
      <c r="K574" s="405"/>
      <c r="L574" s="129"/>
      <c r="M574" s="28"/>
    </row>
    <row r="575" spans="1:13" s="189" customFormat="1" x14ac:dyDescent="0.2">
      <c r="A575" s="127" t="str">
        <f t="shared" si="16"/>
        <v/>
      </c>
      <c r="B575" s="185"/>
      <c r="C575" s="406"/>
      <c r="D575" s="186"/>
      <c r="E575" s="186"/>
      <c r="F575" s="186"/>
      <c r="G575" s="386"/>
      <c r="H575" s="383"/>
      <c r="I575" s="303">
        <f t="shared" si="17"/>
        <v>0</v>
      </c>
      <c r="J575" s="405"/>
      <c r="K575" s="405"/>
      <c r="L575" s="129"/>
      <c r="M575" s="28"/>
    </row>
    <row r="576" spans="1:13" s="189" customFormat="1" x14ac:dyDescent="0.2">
      <c r="A576" s="127" t="str">
        <f t="shared" si="16"/>
        <v/>
      </c>
      <c r="B576" s="185"/>
      <c r="C576" s="406"/>
      <c r="D576" s="186"/>
      <c r="E576" s="186"/>
      <c r="F576" s="186"/>
      <c r="G576" s="386"/>
      <c r="H576" s="383"/>
      <c r="I576" s="303">
        <f t="shared" si="17"/>
        <v>0</v>
      </c>
      <c r="J576" s="405"/>
      <c r="K576" s="405"/>
      <c r="L576" s="129"/>
      <c r="M576" s="28"/>
    </row>
    <row r="577" spans="1:13" s="189" customFormat="1" x14ac:dyDescent="0.2">
      <c r="A577" s="127" t="str">
        <f t="shared" si="16"/>
        <v/>
      </c>
      <c r="B577" s="185"/>
      <c r="C577" s="406"/>
      <c r="D577" s="186"/>
      <c r="E577" s="186"/>
      <c r="F577" s="186"/>
      <c r="G577" s="386"/>
      <c r="H577" s="383"/>
      <c r="I577" s="303">
        <f t="shared" si="17"/>
        <v>0</v>
      </c>
      <c r="J577" s="405"/>
      <c r="K577" s="405"/>
      <c r="L577" s="129"/>
      <c r="M577" s="28"/>
    </row>
    <row r="578" spans="1:13" s="189" customFormat="1" x14ac:dyDescent="0.2">
      <c r="A578" s="127" t="str">
        <f t="shared" si="16"/>
        <v/>
      </c>
      <c r="B578" s="185"/>
      <c r="C578" s="406"/>
      <c r="D578" s="186"/>
      <c r="E578" s="186"/>
      <c r="F578" s="186"/>
      <c r="G578" s="386"/>
      <c r="H578" s="383"/>
      <c r="I578" s="303">
        <f t="shared" si="17"/>
        <v>0</v>
      </c>
      <c r="J578" s="405"/>
      <c r="K578" s="405"/>
      <c r="L578" s="129"/>
      <c r="M578" s="28"/>
    </row>
    <row r="579" spans="1:13" s="189" customFormat="1" x14ac:dyDescent="0.2">
      <c r="A579" s="127" t="str">
        <f t="shared" si="16"/>
        <v/>
      </c>
      <c r="B579" s="185"/>
      <c r="C579" s="406"/>
      <c r="D579" s="186"/>
      <c r="E579" s="186"/>
      <c r="F579" s="186"/>
      <c r="G579" s="386"/>
      <c r="H579" s="383"/>
      <c r="I579" s="303">
        <f t="shared" si="17"/>
        <v>0</v>
      </c>
      <c r="J579" s="405"/>
      <c r="K579" s="405"/>
      <c r="L579" s="129"/>
      <c r="M579" s="28"/>
    </row>
    <row r="580" spans="1:13" s="189" customFormat="1" x14ac:dyDescent="0.2">
      <c r="A580" s="127" t="str">
        <f t="shared" si="16"/>
        <v/>
      </c>
      <c r="B580" s="185"/>
      <c r="C580" s="406"/>
      <c r="D580" s="186"/>
      <c r="E580" s="186"/>
      <c r="F580" s="186"/>
      <c r="G580" s="386"/>
      <c r="H580" s="383"/>
      <c r="I580" s="303">
        <f t="shared" si="17"/>
        <v>0</v>
      </c>
      <c r="J580" s="405"/>
      <c r="K580" s="405"/>
      <c r="L580" s="129"/>
      <c r="M580" s="28"/>
    </row>
    <row r="581" spans="1:13" s="189" customFormat="1" x14ac:dyDescent="0.2">
      <c r="A581" s="127" t="str">
        <f t="shared" si="16"/>
        <v/>
      </c>
      <c r="B581" s="185"/>
      <c r="C581" s="406"/>
      <c r="D581" s="186"/>
      <c r="E581" s="186"/>
      <c r="F581" s="186"/>
      <c r="G581" s="386"/>
      <c r="H581" s="383"/>
      <c r="I581" s="303">
        <f t="shared" si="17"/>
        <v>0</v>
      </c>
      <c r="J581" s="405"/>
      <c r="K581" s="405"/>
      <c r="L581" s="129"/>
      <c r="M581" s="28"/>
    </row>
    <row r="582" spans="1:13" s="189" customFormat="1" x14ac:dyDescent="0.2">
      <c r="A582" s="127" t="str">
        <f t="shared" si="16"/>
        <v/>
      </c>
      <c r="B582" s="185"/>
      <c r="C582" s="406"/>
      <c r="D582" s="186"/>
      <c r="E582" s="186"/>
      <c r="F582" s="186"/>
      <c r="G582" s="386"/>
      <c r="H582" s="383"/>
      <c r="I582" s="303">
        <f t="shared" si="17"/>
        <v>0</v>
      </c>
      <c r="J582" s="405"/>
      <c r="K582" s="405"/>
      <c r="L582" s="129"/>
      <c r="M582" s="28"/>
    </row>
    <row r="583" spans="1:13" s="189" customFormat="1" x14ac:dyDescent="0.2">
      <c r="A583" s="127" t="str">
        <f t="shared" si="16"/>
        <v/>
      </c>
      <c r="B583" s="185"/>
      <c r="C583" s="406"/>
      <c r="D583" s="186"/>
      <c r="E583" s="186"/>
      <c r="F583" s="186"/>
      <c r="G583" s="386"/>
      <c r="H583" s="383"/>
      <c r="I583" s="303">
        <f t="shared" si="17"/>
        <v>0</v>
      </c>
      <c r="J583" s="405"/>
      <c r="K583" s="405"/>
      <c r="L583" s="129"/>
      <c r="M583" s="28"/>
    </row>
    <row r="584" spans="1:13" s="189" customFormat="1" x14ac:dyDescent="0.2">
      <c r="A584" s="127" t="str">
        <f t="shared" si="16"/>
        <v/>
      </c>
      <c r="B584" s="185"/>
      <c r="C584" s="406"/>
      <c r="D584" s="186"/>
      <c r="E584" s="186"/>
      <c r="F584" s="186"/>
      <c r="G584" s="386"/>
      <c r="H584" s="383"/>
      <c r="I584" s="303">
        <f t="shared" si="17"/>
        <v>0</v>
      </c>
      <c r="J584" s="405"/>
      <c r="K584" s="405"/>
      <c r="L584" s="129"/>
      <c r="M584" s="28"/>
    </row>
    <row r="585" spans="1:13" s="189" customFormat="1" x14ac:dyDescent="0.2">
      <c r="A585" s="127" t="str">
        <f t="shared" si="16"/>
        <v/>
      </c>
      <c r="B585" s="185"/>
      <c r="C585" s="406"/>
      <c r="D585" s="186"/>
      <c r="E585" s="186"/>
      <c r="F585" s="186"/>
      <c r="G585" s="386"/>
      <c r="H585" s="383"/>
      <c r="I585" s="303">
        <f t="shared" si="17"/>
        <v>0</v>
      </c>
      <c r="J585" s="405"/>
      <c r="K585" s="405"/>
      <c r="L585" s="129"/>
      <c r="M585" s="28"/>
    </row>
    <row r="586" spans="1:13" s="189" customFormat="1" x14ac:dyDescent="0.2">
      <c r="A586" s="127" t="str">
        <f t="shared" si="16"/>
        <v/>
      </c>
      <c r="B586" s="185"/>
      <c r="C586" s="406"/>
      <c r="D586" s="186"/>
      <c r="E586" s="186"/>
      <c r="F586" s="186"/>
      <c r="G586" s="386"/>
      <c r="H586" s="383"/>
      <c r="I586" s="303">
        <f t="shared" si="17"/>
        <v>0</v>
      </c>
      <c r="J586" s="405"/>
      <c r="K586" s="405"/>
      <c r="L586" s="129"/>
      <c r="M586" s="28"/>
    </row>
    <row r="587" spans="1:13" s="189" customFormat="1" x14ac:dyDescent="0.2">
      <c r="A587" s="127" t="str">
        <f t="shared" si="16"/>
        <v/>
      </c>
      <c r="B587" s="185"/>
      <c r="C587" s="406"/>
      <c r="D587" s="186"/>
      <c r="E587" s="186"/>
      <c r="F587" s="186"/>
      <c r="G587" s="386"/>
      <c r="H587" s="383"/>
      <c r="I587" s="303">
        <f t="shared" si="17"/>
        <v>0</v>
      </c>
      <c r="J587" s="405"/>
      <c r="K587" s="405"/>
      <c r="L587" s="129"/>
      <c r="M587" s="28"/>
    </row>
    <row r="588" spans="1:13" s="189" customFormat="1" x14ac:dyDescent="0.2">
      <c r="A588" s="127" t="str">
        <f t="shared" si="16"/>
        <v/>
      </c>
      <c r="B588" s="185"/>
      <c r="C588" s="406"/>
      <c r="D588" s="186"/>
      <c r="E588" s="186"/>
      <c r="F588" s="186"/>
      <c r="G588" s="386"/>
      <c r="H588" s="383"/>
      <c r="I588" s="303">
        <f t="shared" si="17"/>
        <v>0</v>
      </c>
      <c r="J588" s="405"/>
      <c r="K588" s="405"/>
      <c r="L588" s="129"/>
      <c r="M588" s="28"/>
    </row>
    <row r="589" spans="1:13" s="189" customFormat="1" x14ac:dyDescent="0.2">
      <c r="A589" s="127" t="str">
        <f t="shared" si="16"/>
        <v/>
      </c>
      <c r="B589" s="185"/>
      <c r="C589" s="406"/>
      <c r="D589" s="186"/>
      <c r="E589" s="186"/>
      <c r="F589" s="186"/>
      <c r="G589" s="386"/>
      <c r="H589" s="383"/>
      <c r="I589" s="303">
        <f t="shared" si="17"/>
        <v>0</v>
      </c>
      <c r="J589" s="405"/>
      <c r="K589" s="405"/>
      <c r="L589" s="129"/>
      <c r="M589" s="28"/>
    </row>
    <row r="590" spans="1:13" s="189" customFormat="1" x14ac:dyDescent="0.2">
      <c r="A590" s="127" t="str">
        <f t="shared" si="16"/>
        <v/>
      </c>
      <c r="B590" s="185"/>
      <c r="C590" s="406"/>
      <c r="D590" s="186"/>
      <c r="E590" s="186"/>
      <c r="F590" s="186"/>
      <c r="G590" s="386"/>
      <c r="H590" s="383"/>
      <c r="I590" s="303">
        <f t="shared" si="17"/>
        <v>0</v>
      </c>
      <c r="J590" s="405"/>
      <c r="K590" s="405"/>
      <c r="L590" s="129"/>
      <c r="M590" s="28"/>
    </row>
    <row r="591" spans="1:13" s="189" customFormat="1" x14ac:dyDescent="0.2">
      <c r="A591" s="127" t="str">
        <f t="shared" si="16"/>
        <v/>
      </c>
      <c r="B591" s="185"/>
      <c r="C591" s="406"/>
      <c r="D591" s="186"/>
      <c r="E591" s="186"/>
      <c r="F591" s="186"/>
      <c r="G591" s="386"/>
      <c r="H591" s="383"/>
      <c r="I591" s="303">
        <f t="shared" si="17"/>
        <v>0</v>
      </c>
      <c r="J591" s="405"/>
      <c r="K591" s="405"/>
      <c r="L591" s="129"/>
      <c r="M591" s="28"/>
    </row>
    <row r="592" spans="1:13" s="189" customFormat="1" x14ac:dyDescent="0.2">
      <c r="A592" s="127" t="str">
        <f t="shared" si="16"/>
        <v/>
      </c>
      <c r="B592" s="185"/>
      <c r="C592" s="406"/>
      <c r="D592" s="186"/>
      <c r="E592" s="186"/>
      <c r="F592" s="186"/>
      <c r="G592" s="386"/>
      <c r="H592" s="383"/>
      <c r="I592" s="303">
        <f t="shared" si="17"/>
        <v>0</v>
      </c>
      <c r="J592" s="405"/>
      <c r="K592" s="405"/>
      <c r="L592" s="129"/>
      <c r="M592" s="28"/>
    </row>
    <row r="593" spans="1:13" s="189" customFormat="1" x14ac:dyDescent="0.2">
      <c r="A593" s="127" t="str">
        <f t="shared" si="16"/>
        <v/>
      </c>
      <c r="B593" s="185"/>
      <c r="C593" s="406"/>
      <c r="D593" s="186"/>
      <c r="E593" s="186"/>
      <c r="F593" s="186"/>
      <c r="G593" s="386"/>
      <c r="H593" s="383"/>
      <c r="I593" s="303">
        <f t="shared" si="17"/>
        <v>0</v>
      </c>
      <c r="J593" s="405"/>
      <c r="K593" s="405"/>
      <c r="L593" s="129"/>
      <c r="M593" s="28"/>
    </row>
    <row r="594" spans="1:13" s="189" customFormat="1" x14ac:dyDescent="0.2">
      <c r="A594" s="127" t="str">
        <f t="shared" si="16"/>
        <v/>
      </c>
      <c r="B594" s="185"/>
      <c r="C594" s="406"/>
      <c r="D594" s="186"/>
      <c r="E594" s="186"/>
      <c r="F594" s="186"/>
      <c r="G594" s="386"/>
      <c r="H594" s="383"/>
      <c r="I594" s="303">
        <f t="shared" si="17"/>
        <v>0</v>
      </c>
      <c r="J594" s="405"/>
      <c r="K594" s="405"/>
      <c r="L594" s="129"/>
      <c r="M594" s="28"/>
    </row>
    <row r="595" spans="1:13" s="189" customFormat="1" x14ac:dyDescent="0.2">
      <c r="A595" s="127" t="str">
        <f t="shared" ref="A595:A658" si="18">IF(COUNTA(B595:H595)&gt;0,ROW()-$A$3+1,"")</f>
        <v/>
      </c>
      <c r="B595" s="185"/>
      <c r="C595" s="406"/>
      <c r="D595" s="186"/>
      <c r="E595" s="186"/>
      <c r="F595" s="186"/>
      <c r="G595" s="386"/>
      <c r="H595" s="383"/>
      <c r="I595" s="303">
        <f t="shared" ref="I595:I658" si="19">ROUND(ROUND(G595,2)*ROUNDDOWN(H595,0),2)</f>
        <v>0</v>
      </c>
      <c r="J595" s="405"/>
      <c r="K595" s="405"/>
      <c r="L595" s="129"/>
      <c r="M595" s="28"/>
    </row>
    <row r="596" spans="1:13" s="189" customFormat="1" x14ac:dyDescent="0.2">
      <c r="A596" s="127" t="str">
        <f t="shared" si="18"/>
        <v/>
      </c>
      <c r="B596" s="185"/>
      <c r="C596" s="406"/>
      <c r="D596" s="186"/>
      <c r="E596" s="186"/>
      <c r="F596" s="186"/>
      <c r="G596" s="386"/>
      <c r="H596" s="383"/>
      <c r="I596" s="303">
        <f t="shared" si="19"/>
        <v>0</v>
      </c>
      <c r="J596" s="405"/>
      <c r="K596" s="405"/>
      <c r="L596" s="129"/>
      <c r="M596" s="28"/>
    </row>
    <row r="597" spans="1:13" s="189" customFormat="1" x14ac:dyDescent="0.2">
      <c r="A597" s="127" t="str">
        <f t="shared" si="18"/>
        <v/>
      </c>
      <c r="B597" s="185"/>
      <c r="C597" s="406"/>
      <c r="D597" s="186"/>
      <c r="E597" s="186"/>
      <c r="F597" s="186"/>
      <c r="G597" s="386"/>
      <c r="H597" s="383"/>
      <c r="I597" s="303">
        <f t="shared" si="19"/>
        <v>0</v>
      </c>
      <c r="J597" s="405"/>
      <c r="K597" s="405"/>
      <c r="L597" s="129"/>
      <c r="M597" s="28"/>
    </row>
    <row r="598" spans="1:13" s="189" customFormat="1" x14ac:dyDescent="0.2">
      <c r="A598" s="127" t="str">
        <f t="shared" si="18"/>
        <v/>
      </c>
      <c r="B598" s="185"/>
      <c r="C598" s="406"/>
      <c r="D598" s="186"/>
      <c r="E598" s="186"/>
      <c r="F598" s="186"/>
      <c r="G598" s="386"/>
      <c r="H598" s="383"/>
      <c r="I598" s="303">
        <f t="shared" si="19"/>
        <v>0</v>
      </c>
      <c r="J598" s="405"/>
      <c r="K598" s="405"/>
      <c r="L598" s="129"/>
      <c r="M598" s="28"/>
    </row>
    <row r="599" spans="1:13" s="189" customFormat="1" x14ac:dyDescent="0.2">
      <c r="A599" s="127" t="str">
        <f t="shared" si="18"/>
        <v/>
      </c>
      <c r="B599" s="185"/>
      <c r="C599" s="406"/>
      <c r="D599" s="186"/>
      <c r="E599" s="186"/>
      <c r="F599" s="186"/>
      <c r="G599" s="386"/>
      <c r="H599" s="383"/>
      <c r="I599" s="303">
        <f t="shared" si="19"/>
        <v>0</v>
      </c>
      <c r="J599" s="405"/>
      <c r="K599" s="405"/>
      <c r="L599" s="129"/>
      <c r="M599" s="28"/>
    </row>
    <row r="600" spans="1:13" s="189" customFormat="1" x14ac:dyDescent="0.2">
      <c r="A600" s="127" t="str">
        <f t="shared" si="18"/>
        <v/>
      </c>
      <c r="B600" s="185"/>
      <c r="C600" s="406"/>
      <c r="D600" s="186"/>
      <c r="E600" s="186"/>
      <c r="F600" s="186"/>
      <c r="G600" s="386"/>
      <c r="H600" s="383"/>
      <c r="I600" s="303">
        <f t="shared" si="19"/>
        <v>0</v>
      </c>
      <c r="J600" s="405"/>
      <c r="K600" s="405"/>
      <c r="L600" s="129"/>
      <c r="M600" s="28"/>
    </row>
    <row r="601" spans="1:13" s="189" customFormat="1" x14ac:dyDescent="0.2">
      <c r="A601" s="127" t="str">
        <f t="shared" si="18"/>
        <v/>
      </c>
      <c r="B601" s="185"/>
      <c r="C601" s="406"/>
      <c r="D601" s="186"/>
      <c r="E601" s="186"/>
      <c r="F601" s="186"/>
      <c r="G601" s="386"/>
      <c r="H601" s="383"/>
      <c r="I601" s="303">
        <f t="shared" si="19"/>
        <v>0</v>
      </c>
      <c r="J601" s="405"/>
      <c r="K601" s="405"/>
      <c r="L601" s="129"/>
      <c r="M601" s="28"/>
    </row>
    <row r="602" spans="1:13" s="189" customFormat="1" x14ac:dyDescent="0.2">
      <c r="A602" s="127" t="str">
        <f t="shared" si="18"/>
        <v/>
      </c>
      <c r="B602" s="185"/>
      <c r="C602" s="406"/>
      <c r="D602" s="186"/>
      <c r="E602" s="186"/>
      <c r="F602" s="186"/>
      <c r="G602" s="386"/>
      <c r="H602" s="383"/>
      <c r="I602" s="303">
        <f t="shared" si="19"/>
        <v>0</v>
      </c>
      <c r="J602" s="405"/>
      <c r="K602" s="405"/>
      <c r="L602" s="129"/>
      <c r="M602" s="28"/>
    </row>
    <row r="603" spans="1:13" s="189" customFormat="1" x14ac:dyDescent="0.2">
      <c r="A603" s="127" t="str">
        <f t="shared" si="18"/>
        <v/>
      </c>
      <c r="B603" s="185"/>
      <c r="C603" s="406"/>
      <c r="D603" s="186"/>
      <c r="E603" s="186"/>
      <c r="F603" s="186"/>
      <c r="G603" s="386"/>
      <c r="H603" s="383"/>
      <c r="I603" s="303">
        <f t="shared" si="19"/>
        <v>0</v>
      </c>
      <c r="J603" s="405"/>
      <c r="K603" s="405"/>
      <c r="L603" s="129"/>
      <c r="M603" s="28"/>
    </row>
    <row r="604" spans="1:13" s="189" customFormat="1" x14ac:dyDescent="0.2">
      <c r="A604" s="127" t="str">
        <f t="shared" si="18"/>
        <v/>
      </c>
      <c r="B604" s="185"/>
      <c r="C604" s="406"/>
      <c r="D604" s="186"/>
      <c r="E604" s="186"/>
      <c r="F604" s="186"/>
      <c r="G604" s="386"/>
      <c r="H604" s="383"/>
      <c r="I604" s="303">
        <f t="shared" si="19"/>
        <v>0</v>
      </c>
      <c r="J604" s="405"/>
      <c r="K604" s="405"/>
      <c r="L604" s="129"/>
      <c r="M604" s="28"/>
    </row>
    <row r="605" spans="1:13" s="189" customFormat="1" x14ac:dyDescent="0.2">
      <c r="A605" s="127" t="str">
        <f t="shared" si="18"/>
        <v/>
      </c>
      <c r="B605" s="185"/>
      <c r="C605" s="406"/>
      <c r="D605" s="186"/>
      <c r="E605" s="186"/>
      <c r="F605" s="186"/>
      <c r="G605" s="386"/>
      <c r="H605" s="383"/>
      <c r="I605" s="303">
        <f t="shared" si="19"/>
        <v>0</v>
      </c>
      <c r="J605" s="405"/>
      <c r="K605" s="405"/>
      <c r="L605" s="129"/>
      <c r="M605" s="28"/>
    </row>
    <row r="606" spans="1:13" s="189" customFormat="1" x14ac:dyDescent="0.2">
      <c r="A606" s="127" t="str">
        <f t="shared" si="18"/>
        <v/>
      </c>
      <c r="B606" s="185"/>
      <c r="C606" s="406"/>
      <c r="D606" s="186"/>
      <c r="E606" s="186"/>
      <c r="F606" s="186"/>
      <c r="G606" s="386"/>
      <c r="H606" s="383"/>
      <c r="I606" s="303">
        <f t="shared" si="19"/>
        <v>0</v>
      </c>
      <c r="J606" s="405"/>
      <c r="K606" s="405"/>
      <c r="L606" s="129"/>
      <c r="M606" s="28"/>
    </row>
    <row r="607" spans="1:13" s="189" customFormat="1" x14ac:dyDescent="0.2">
      <c r="A607" s="127" t="str">
        <f t="shared" si="18"/>
        <v/>
      </c>
      <c r="B607" s="185"/>
      <c r="C607" s="406"/>
      <c r="D607" s="186"/>
      <c r="E607" s="186"/>
      <c r="F607" s="186"/>
      <c r="G607" s="386"/>
      <c r="H607" s="383"/>
      <c r="I607" s="303">
        <f t="shared" si="19"/>
        <v>0</v>
      </c>
      <c r="J607" s="405"/>
      <c r="K607" s="405"/>
      <c r="L607" s="129"/>
      <c r="M607" s="28"/>
    </row>
    <row r="608" spans="1:13" s="189" customFormat="1" x14ac:dyDescent="0.2">
      <c r="A608" s="127" t="str">
        <f t="shared" si="18"/>
        <v/>
      </c>
      <c r="B608" s="185"/>
      <c r="C608" s="406"/>
      <c r="D608" s="186"/>
      <c r="E608" s="186"/>
      <c r="F608" s="186"/>
      <c r="G608" s="386"/>
      <c r="H608" s="383"/>
      <c r="I608" s="303">
        <f t="shared" si="19"/>
        <v>0</v>
      </c>
      <c r="J608" s="405"/>
      <c r="K608" s="405"/>
      <c r="L608" s="129"/>
      <c r="M608" s="28"/>
    </row>
    <row r="609" spans="1:13" s="189" customFormat="1" x14ac:dyDescent="0.2">
      <c r="A609" s="127" t="str">
        <f t="shared" si="18"/>
        <v/>
      </c>
      <c r="B609" s="185"/>
      <c r="C609" s="406"/>
      <c r="D609" s="186"/>
      <c r="E609" s="186"/>
      <c r="F609" s="186"/>
      <c r="G609" s="386"/>
      <c r="H609" s="383"/>
      <c r="I609" s="303">
        <f t="shared" si="19"/>
        <v>0</v>
      </c>
      <c r="J609" s="405"/>
      <c r="K609" s="405"/>
      <c r="L609" s="129"/>
      <c r="M609" s="28"/>
    </row>
    <row r="610" spans="1:13" s="189" customFormat="1" x14ac:dyDescent="0.2">
      <c r="A610" s="127" t="str">
        <f t="shared" si="18"/>
        <v/>
      </c>
      <c r="B610" s="185"/>
      <c r="C610" s="406"/>
      <c r="D610" s="186"/>
      <c r="E610" s="186"/>
      <c r="F610" s="186"/>
      <c r="G610" s="386"/>
      <c r="H610" s="383"/>
      <c r="I610" s="303">
        <f t="shared" si="19"/>
        <v>0</v>
      </c>
      <c r="J610" s="405"/>
      <c r="K610" s="405"/>
      <c r="L610" s="129"/>
      <c r="M610" s="28"/>
    </row>
    <row r="611" spans="1:13" s="189" customFormat="1" x14ac:dyDescent="0.2">
      <c r="A611" s="127" t="str">
        <f t="shared" si="18"/>
        <v/>
      </c>
      <c r="B611" s="185"/>
      <c r="C611" s="406"/>
      <c r="D611" s="186"/>
      <c r="E611" s="186"/>
      <c r="F611" s="186"/>
      <c r="G611" s="386"/>
      <c r="H611" s="383"/>
      <c r="I611" s="303">
        <f t="shared" si="19"/>
        <v>0</v>
      </c>
      <c r="J611" s="405"/>
      <c r="K611" s="405"/>
      <c r="L611" s="129"/>
      <c r="M611" s="28"/>
    </row>
    <row r="612" spans="1:13" s="189" customFormat="1" x14ac:dyDescent="0.2">
      <c r="A612" s="127" t="str">
        <f t="shared" si="18"/>
        <v/>
      </c>
      <c r="B612" s="185"/>
      <c r="C612" s="406"/>
      <c r="D612" s="186"/>
      <c r="E612" s="186"/>
      <c r="F612" s="186"/>
      <c r="G612" s="386"/>
      <c r="H612" s="383"/>
      <c r="I612" s="303">
        <f t="shared" si="19"/>
        <v>0</v>
      </c>
      <c r="J612" s="405"/>
      <c r="K612" s="405"/>
      <c r="L612" s="129"/>
      <c r="M612" s="28"/>
    </row>
    <row r="613" spans="1:13" s="189" customFormat="1" x14ac:dyDescent="0.2">
      <c r="A613" s="127" t="str">
        <f t="shared" si="18"/>
        <v/>
      </c>
      <c r="B613" s="185"/>
      <c r="C613" s="406"/>
      <c r="D613" s="186"/>
      <c r="E613" s="186"/>
      <c r="F613" s="186"/>
      <c r="G613" s="386"/>
      <c r="H613" s="383"/>
      <c r="I613" s="303">
        <f t="shared" si="19"/>
        <v>0</v>
      </c>
      <c r="J613" s="405"/>
      <c r="K613" s="405"/>
      <c r="L613" s="129"/>
      <c r="M613" s="28"/>
    </row>
    <row r="614" spans="1:13" s="189" customFormat="1" x14ac:dyDescent="0.2">
      <c r="A614" s="127" t="str">
        <f t="shared" si="18"/>
        <v/>
      </c>
      <c r="B614" s="185"/>
      <c r="C614" s="406"/>
      <c r="D614" s="186"/>
      <c r="E614" s="186"/>
      <c r="F614" s="186"/>
      <c r="G614" s="386"/>
      <c r="H614" s="383"/>
      <c r="I614" s="303">
        <f t="shared" si="19"/>
        <v>0</v>
      </c>
      <c r="J614" s="405"/>
      <c r="K614" s="405"/>
      <c r="L614" s="129"/>
      <c r="M614" s="28"/>
    </row>
    <row r="615" spans="1:13" s="189" customFormat="1" x14ac:dyDescent="0.2">
      <c r="A615" s="127" t="str">
        <f t="shared" si="18"/>
        <v/>
      </c>
      <c r="B615" s="185"/>
      <c r="C615" s="406"/>
      <c r="D615" s="186"/>
      <c r="E615" s="186"/>
      <c r="F615" s="186"/>
      <c r="G615" s="386"/>
      <c r="H615" s="383"/>
      <c r="I615" s="303">
        <f t="shared" si="19"/>
        <v>0</v>
      </c>
      <c r="J615" s="405"/>
      <c r="K615" s="405"/>
      <c r="L615" s="129"/>
      <c r="M615" s="28"/>
    </row>
    <row r="616" spans="1:13" s="189" customFormat="1" x14ac:dyDescent="0.2">
      <c r="A616" s="127" t="str">
        <f t="shared" si="18"/>
        <v/>
      </c>
      <c r="B616" s="185"/>
      <c r="C616" s="406"/>
      <c r="D616" s="186"/>
      <c r="E616" s="186"/>
      <c r="F616" s="186"/>
      <c r="G616" s="386"/>
      <c r="H616" s="383"/>
      <c r="I616" s="303">
        <f t="shared" si="19"/>
        <v>0</v>
      </c>
      <c r="J616" s="405"/>
      <c r="K616" s="405"/>
      <c r="L616" s="129"/>
      <c r="M616" s="28"/>
    </row>
    <row r="617" spans="1:13" s="189" customFormat="1" x14ac:dyDescent="0.2">
      <c r="A617" s="127" t="str">
        <f t="shared" si="18"/>
        <v/>
      </c>
      <c r="B617" s="185"/>
      <c r="C617" s="406"/>
      <c r="D617" s="186"/>
      <c r="E617" s="186"/>
      <c r="F617" s="186"/>
      <c r="G617" s="386"/>
      <c r="H617" s="383"/>
      <c r="I617" s="303">
        <f t="shared" si="19"/>
        <v>0</v>
      </c>
      <c r="J617" s="405"/>
      <c r="K617" s="405"/>
      <c r="L617" s="129"/>
      <c r="M617" s="28"/>
    </row>
    <row r="618" spans="1:13" s="189" customFormat="1" x14ac:dyDescent="0.2">
      <c r="A618" s="127" t="str">
        <f t="shared" si="18"/>
        <v/>
      </c>
      <c r="B618" s="185"/>
      <c r="C618" s="406"/>
      <c r="D618" s="186"/>
      <c r="E618" s="186"/>
      <c r="F618" s="186"/>
      <c r="G618" s="386"/>
      <c r="H618" s="383"/>
      <c r="I618" s="303">
        <f t="shared" si="19"/>
        <v>0</v>
      </c>
      <c r="J618" s="405"/>
      <c r="K618" s="405"/>
      <c r="L618" s="129"/>
      <c r="M618" s="28"/>
    </row>
    <row r="619" spans="1:13" s="189" customFormat="1" x14ac:dyDescent="0.2">
      <c r="A619" s="127" t="str">
        <f t="shared" si="18"/>
        <v/>
      </c>
      <c r="B619" s="185"/>
      <c r="C619" s="406"/>
      <c r="D619" s="186"/>
      <c r="E619" s="186"/>
      <c r="F619" s="186"/>
      <c r="G619" s="386"/>
      <c r="H619" s="383"/>
      <c r="I619" s="303">
        <f t="shared" si="19"/>
        <v>0</v>
      </c>
      <c r="J619" s="405"/>
      <c r="K619" s="405"/>
      <c r="L619" s="129"/>
      <c r="M619" s="28"/>
    </row>
    <row r="620" spans="1:13" s="189" customFormat="1" x14ac:dyDescent="0.2">
      <c r="A620" s="127" t="str">
        <f t="shared" si="18"/>
        <v/>
      </c>
      <c r="B620" s="185"/>
      <c r="C620" s="406"/>
      <c r="D620" s="186"/>
      <c r="E620" s="186"/>
      <c r="F620" s="186"/>
      <c r="G620" s="386"/>
      <c r="H620" s="383"/>
      <c r="I620" s="303">
        <f t="shared" si="19"/>
        <v>0</v>
      </c>
      <c r="J620" s="405"/>
      <c r="K620" s="405"/>
      <c r="L620" s="129"/>
      <c r="M620" s="28"/>
    </row>
    <row r="621" spans="1:13" s="189" customFormat="1" x14ac:dyDescent="0.2">
      <c r="A621" s="127" t="str">
        <f t="shared" si="18"/>
        <v/>
      </c>
      <c r="B621" s="185"/>
      <c r="C621" s="406"/>
      <c r="D621" s="186"/>
      <c r="E621" s="186"/>
      <c r="F621" s="186"/>
      <c r="G621" s="386"/>
      <c r="H621" s="383"/>
      <c r="I621" s="303">
        <f t="shared" si="19"/>
        <v>0</v>
      </c>
      <c r="J621" s="405"/>
      <c r="K621" s="405"/>
      <c r="L621" s="129"/>
      <c r="M621" s="28"/>
    </row>
    <row r="622" spans="1:13" s="189" customFormat="1" x14ac:dyDescent="0.2">
      <c r="A622" s="127" t="str">
        <f t="shared" si="18"/>
        <v/>
      </c>
      <c r="B622" s="185"/>
      <c r="C622" s="406"/>
      <c r="D622" s="186"/>
      <c r="E622" s="186"/>
      <c r="F622" s="186"/>
      <c r="G622" s="386"/>
      <c r="H622" s="383"/>
      <c r="I622" s="303">
        <f t="shared" si="19"/>
        <v>0</v>
      </c>
      <c r="J622" s="405"/>
      <c r="K622" s="405"/>
      <c r="L622" s="129"/>
      <c r="M622" s="28"/>
    </row>
    <row r="623" spans="1:13" s="189" customFormat="1" x14ac:dyDescent="0.2">
      <c r="A623" s="127" t="str">
        <f t="shared" si="18"/>
        <v/>
      </c>
      <c r="B623" s="185"/>
      <c r="C623" s="406"/>
      <c r="D623" s="186"/>
      <c r="E623" s="186"/>
      <c r="F623" s="186"/>
      <c r="G623" s="386"/>
      <c r="H623" s="383"/>
      <c r="I623" s="303">
        <f t="shared" si="19"/>
        <v>0</v>
      </c>
      <c r="J623" s="405"/>
      <c r="K623" s="405"/>
      <c r="L623" s="129"/>
      <c r="M623" s="28"/>
    </row>
    <row r="624" spans="1:13" s="189" customFormat="1" x14ac:dyDescent="0.2">
      <c r="A624" s="127" t="str">
        <f t="shared" si="18"/>
        <v/>
      </c>
      <c r="B624" s="185"/>
      <c r="C624" s="406"/>
      <c r="D624" s="186"/>
      <c r="E624" s="186"/>
      <c r="F624" s="186"/>
      <c r="G624" s="386"/>
      <c r="H624" s="383"/>
      <c r="I624" s="303">
        <f t="shared" si="19"/>
        <v>0</v>
      </c>
      <c r="J624" s="405"/>
      <c r="K624" s="405"/>
      <c r="L624" s="129"/>
      <c r="M624" s="28"/>
    </row>
    <row r="625" spans="1:13" s="189" customFormat="1" x14ac:dyDescent="0.2">
      <c r="A625" s="127" t="str">
        <f t="shared" si="18"/>
        <v/>
      </c>
      <c r="B625" s="185"/>
      <c r="C625" s="406"/>
      <c r="D625" s="186"/>
      <c r="E625" s="186"/>
      <c r="F625" s="186"/>
      <c r="G625" s="386"/>
      <c r="H625" s="383"/>
      <c r="I625" s="303">
        <f t="shared" si="19"/>
        <v>0</v>
      </c>
      <c r="J625" s="405"/>
      <c r="K625" s="405"/>
      <c r="L625" s="129"/>
      <c r="M625" s="28"/>
    </row>
    <row r="626" spans="1:13" s="189" customFormat="1" x14ac:dyDescent="0.2">
      <c r="A626" s="127" t="str">
        <f t="shared" si="18"/>
        <v/>
      </c>
      <c r="B626" s="185"/>
      <c r="C626" s="406"/>
      <c r="D626" s="186"/>
      <c r="E626" s="186"/>
      <c r="F626" s="186"/>
      <c r="G626" s="386"/>
      <c r="H626" s="383"/>
      <c r="I626" s="303">
        <f t="shared" si="19"/>
        <v>0</v>
      </c>
      <c r="J626" s="405"/>
      <c r="K626" s="405"/>
      <c r="L626" s="129"/>
      <c r="M626" s="28"/>
    </row>
    <row r="627" spans="1:13" s="189" customFormat="1" x14ac:dyDescent="0.2">
      <c r="A627" s="127" t="str">
        <f t="shared" si="18"/>
        <v/>
      </c>
      <c r="B627" s="185"/>
      <c r="C627" s="406"/>
      <c r="D627" s="186"/>
      <c r="E627" s="186"/>
      <c r="F627" s="186"/>
      <c r="G627" s="386"/>
      <c r="H627" s="383"/>
      <c r="I627" s="303">
        <f t="shared" si="19"/>
        <v>0</v>
      </c>
      <c r="J627" s="405"/>
      <c r="K627" s="405"/>
      <c r="L627" s="129"/>
      <c r="M627" s="28"/>
    </row>
    <row r="628" spans="1:13" s="189" customFormat="1" x14ac:dyDescent="0.2">
      <c r="A628" s="127" t="str">
        <f t="shared" si="18"/>
        <v/>
      </c>
      <c r="B628" s="185"/>
      <c r="C628" s="406"/>
      <c r="D628" s="186"/>
      <c r="E628" s="186"/>
      <c r="F628" s="186"/>
      <c r="G628" s="386"/>
      <c r="H628" s="383"/>
      <c r="I628" s="303">
        <f t="shared" si="19"/>
        <v>0</v>
      </c>
      <c r="J628" s="405"/>
      <c r="K628" s="405"/>
      <c r="L628" s="129"/>
      <c r="M628" s="28"/>
    </row>
    <row r="629" spans="1:13" s="189" customFormat="1" x14ac:dyDescent="0.2">
      <c r="A629" s="127" t="str">
        <f t="shared" si="18"/>
        <v/>
      </c>
      <c r="B629" s="185"/>
      <c r="C629" s="406"/>
      <c r="D629" s="186"/>
      <c r="E629" s="186"/>
      <c r="F629" s="186"/>
      <c r="G629" s="386"/>
      <c r="H629" s="383"/>
      <c r="I629" s="303">
        <f t="shared" si="19"/>
        <v>0</v>
      </c>
      <c r="J629" s="405"/>
      <c r="K629" s="405"/>
      <c r="L629" s="129"/>
      <c r="M629" s="28"/>
    </row>
    <row r="630" spans="1:13" s="189" customFormat="1" x14ac:dyDescent="0.2">
      <c r="A630" s="127" t="str">
        <f t="shared" si="18"/>
        <v/>
      </c>
      <c r="B630" s="185"/>
      <c r="C630" s="406"/>
      <c r="D630" s="186"/>
      <c r="E630" s="186"/>
      <c r="F630" s="186"/>
      <c r="G630" s="386"/>
      <c r="H630" s="383"/>
      <c r="I630" s="303">
        <f t="shared" si="19"/>
        <v>0</v>
      </c>
      <c r="J630" s="405"/>
      <c r="K630" s="405"/>
      <c r="L630" s="129"/>
      <c r="M630" s="28"/>
    </row>
    <row r="631" spans="1:13" s="189" customFormat="1" x14ac:dyDescent="0.2">
      <c r="A631" s="127" t="str">
        <f t="shared" si="18"/>
        <v/>
      </c>
      <c r="B631" s="185"/>
      <c r="C631" s="406"/>
      <c r="D631" s="186"/>
      <c r="E631" s="186"/>
      <c r="F631" s="186"/>
      <c r="G631" s="386"/>
      <c r="H631" s="383"/>
      <c r="I631" s="303">
        <f t="shared" si="19"/>
        <v>0</v>
      </c>
      <c r="J631" s="405"/>
      <c r="K631" s="405"/>
      <c r="L631" s="129"/>
      <c r="M631" s="28"/>
    </row>
    <row r="632" spans="1:13" s="189" customFormat="1" x14ac:dyDescent="0.2">
      <c r="A632" s="127" t="str">
        <f t="shared" si="18"/>
        <v/>
      </c>
      <c r="B632" s="185"/>
      <c r="C632" s="406"/>
      <c r="D632" s="186"/>
      <c r="E632" s="186"/>
      <c r="F632" s="186"/>
      <c r="G632" s="386"/>
      <c r="H632" s="383"/>
      <c r="I632" s="303">
        <f t="shared" si="19"/>
        <v>0</v>
      </c>
      <c r="J632" s="405"/>
      <c r="K632" s="405"/>
      <c r="L632" s="129"/>
      <c r="M632" s="28"/>
    </row>
    <row r="633" spans="1:13" s="189" customFormat="1" x14ac:dyDescent="0.2">
      <c r="A633" s="127" t="str">
        <f t="shared" si="18"/>
        <v/>
      </c>
      <c r="B633" s="185"/>
      <c r="C633" s="406"/>
      <c r="D633" s="186"/>
      <c r="E633" s="186"/>
      <c r="F633" s="186"/>
      <c r="G633" s="386"/>
      <c r="H633" s="383"/>
      <c r="I633" s="303">
        <f t="shared" si="19"/>
        <v>0</v>
      </c>
      <c r="J633" s="405"/>
      <c r="K633" s="405"/>
      <c r="L633" s="129"/>
      <c r="M633" s="28"/>
    </row>
    <row r="634" spans="1:13" s="189" customFormat="1" x14ac:dyDescent="0.2">
      <c r="A634" s="127" t="str">
        <f t="shared" si="18"/>
        <v/>
      </c>
      <c r="B634" s="185"/>
      <c r="C634" s="406"/>
      <c r="D634" s="186"/>
      <c r="E634" s="186"/>
      <c r="F634" s="186"/>
      <c r="G634" s="386"/>
      <c r="H634" s="383"/>
      <c r="I634" s="303">
        <f t="shared" si="19"/>
        <v>0</v>
      </c>
      <c r="J634" s="405"/>
      <c r="K634" s="405"/>
      <c r="L634" s="129"/>
      <c r="M634" s="28"/>
    </row>
    <row r="635" spans="1:13" s="189" customFormat="1" x14ac:dyDescent="0.2">
      <c r="A635" s="127" t="str">
        <f t="shared" si="18"/>
        <v/>
      </c>
      <c r="B635" s="185"/>
      <c r="C635" s="406"/>
      <c r="D635" s="186"/>
      <c r="E635" s="186"/>
      <c r="F635" s="186"/>
      <c r="G635" s="386"/>
      <c r="H635" s="383"/>
      <c r="I635" s="303">
        <f t="shared" si="19"/>
        <v>0</v>
      </c>
      <c r="J635" s="405"/>
      <c r="K635" s="405"/>
      <c r="L635" s="129"/>
      <c r="M635" s="28"/>
    </row>
    <row r="636" spans="1:13" s="189" customFormat="1" x14ac:dyDescent="0.2">
      <c r="A636" s="127" t="str">
        <f t="shared" si="18"/>
        <v/>
      </c>
      <c r="B636" s="185"/>
      <c r="C636" s="406"/>
      <c r="D636" s="186"/>
      <c r="E636" s="186"/>
      <c r="F636" s="186"/>
      <c r="G636" s="386"/>
      <c r="H636" s="383"/>
      <c r="I636" s="303">
        <f t="shared" si="19"/>
        <v>0</v>
      </c>
      <c r="J636" s="405"/>
      <c r="K636" s="405"/>
      <c r="L636" s="129"/>
      <c r="M636" s="28"/>
    </row>
    <row r="637" spans="1:13" s="189" customFormat="1" x14ac:dyDescent="0.2">
      <c r="A637" s="127" t="str">
        <f t="shared" si="18"/>
        <v/>
      </c>
      <c r="B637" s="185"/>
      <c r="C637" s="406"/>
      <c r="D637" s="186"/>
      <c r="E637" s="186"/>
      <c r="F637" s="186"/>
      <c r="G637" s="386"/>
      <c r="H637" s="383"/>
      <c r="I637" s="303">
        <f t="shared" si="19"/>
        <v>0</v>
      </c>
      <c r="J637" s="405"/>
      <c r="K637" s="405"/>
      <c r="L637" s="129"/>
      <c r="M637" s="28"/>
    </row>
    <row r="638" spans="1:13" s="189" customFormat="1" x14ac:dyDescent="0.2">
      <c r="A638" s="127" t="str">
        <f t="shared" si="18"/>
        <v/>
      </c>
      <c r="B638" s="185"/>
      <c r="C638" s="406"/>
      <c r="D638" s="186"/>
      <c r="E638" s="186"/>
      <c r="F638" s="186"/>
      <c r="G638" s="386"/>
      <c r="H638" s="383"/>
      <c r="I638" s="303">
        <f t="shared" si="19"/>
        <v>0</v>
      </c>
      <c r="J638" s="405"/>
      <c r="K638" s="405"/>
      <c r="L638" s="129"/>
      <c r="M638" s="28"/>
    </row>
    <row r="639" spans="1:13" s="189" customFormat="1" x14ac:dyDescent="0.2">
      <c r="A639" s="127" t="str">
        <f t="shared" si="18"/>
        <v/>
      </c>
      <c r="B639" s="185"/>
      <c r="C639" s="406"/>
      <c r="D639" s="186"/>
      <c r="E639" s="186"/>
      <c r="F639" s="186"/>
      <c r="G639" s="386"/>
      <c r="H639" s="383"/>
      <c r="I639" s="303">
        <f t="shared" si="19"/>
        <v>0</v>
      </c>
      <c r="J639" s="405"/>
      <c r="K639" s="405"/>
      <c r="L639" s="129"/>
      <c r="M639" s="28"/>
    </row>
    <row r="640" spans="1:13" s="189" customFormat="1" x14ac:dyDescent="0.2">
      <c r="A640" s="127" t="str">
        <f t="shared" si="18"/>
        <v/>
      </c>
      <c r="B640" s="185"/>
      <c r="C640" s="406"/>
      <c r="D640" s="186"/>
      <c r="E640" s="186"/>
      <c r="F640" s="186"/>
      <c r="G640" s="386"/>
      <c r="H640" s="383"/>
      <c r="I640" s="303">
        <f t="shared" si="19"/>
        <v>0</v>
      </c>
      <c r="J640" s="405"/>
      <c r="K640" s="405"/>
      <c r="L640" s="129"/>
      <c r="M640" s="28"/>
    </row>
    <row r="641" spans="1:13" s="189" customFormat="1" x14ac:dyDescent="0.2">
      <c r="A641" s="127" t="str">
        <f t="shared" si="18"/>
        <v/>
      </c>
      <c r="B641" s="185"/>
      <c r="C641" s="406"/>
      <c r="D641" s="186"/>
      <c r="E641" s="186"/>
      <c r="F641" s="186"/>
      <c r="G641" s="386"/>
      <c r="H641" s="383"/>
      <c r="I641" s="303">
        <f t="shared" si="19"/>
        <v>0</v>
      </c>
      <c r="J641" s="405"/>
      <c r="K641" s="405"/>
      <c r="L641" s="129"/>
      <c r="M641" s="28"/>
    </row>
    <row r="642" spans="1:13" s="189" customFormat="1" x14ac:dyDescent="0.2">
      <c r="A642" s="127" t="str">
        <f t="shared" si="18"/>
        <v/>
      </c>
      <c r="B642" s="185"/>
      <c r="C642" s="406"/>
      <c r="D642" s="186"/>
      <c r="E642" s="186"/>
      <c r="F642" s="186"/>
      <c r="G642" s="386"/>
      <c r="H642" s="383"/>
      <c r="I642" s="303">
        <f t="shared" si="19"/>
        <v>0</v>
      </c>
      <c r="J642" s="405"/>
      <c r="K642" s="405"/>
      <c r="L642" s="129"/>
      <c r="M642" s="28"/>
    </row>
    <row r="643" spans="1:13" s="189" customFormat="1" x14ac:dyDescent="0.2">
      <c r="A643" s="127" t="str">
        <f t="shared" si="18"/>
        <v/>
      </c>
      <c r="B643" s="185"/>
      <c r="C643" s="406"/>
      <c r="D643" s="186"/>
      <c r="E643" s="186"/>
      <c r="F643" s="186"/>
      <c r="G643" s="386"/>
      <c r="H643" s="383"/>
      <c r="I643" s="303">
        <f t="shared" si="19"/>
        <v>0</v>
      </c>
      <c r="J643" s="405"/>
      <c r="K643" s="405"/>
      <c r="L643" s="129"/>
      <c r="M643" s="28"/>
    </row>
    <row r="644" spans="1:13" s="189" customFormat="1" x14ac:dyDescent="0.2">
      <c r="A644" s="127" t="str">
        <f t="shared" si="18"/>
        <v/>
      </c>
      <c r="B644" s="185"/>
      <c r="C644" s="406"/>
      <c r="D644" s="186"/>
      <c r="E644" s="186"/>
      <c r="F644" s="186"/>
      <c r="G644" s="386"/>
      <c r="H644" s="383"/>
      <c r="I644" s="303">
        <f t="shared" si="19"/>
        <v>0</v>
      </c>
      <c r="J644" s="405"/>
      <c r="K644" s="405"/>
      <c r="L644" s="129"/>
      <c r="M644" s="28"/>
    </row>
    <row r="645" spans="1:13" s="189" customFormat="1" x14ac:dyDescent="0.2">
      <c r="A645" s="127" t="str">
        <f t="shared" si="18"/>
        <v/>
      </c>
      <c r="B645" s="185"/>
      <c r="C645" s="406"/>
      <c r="D645" s="186"/>
      <c r="E645" s="186"/>
      <c r="F645" s="186"/>
      <c r="G645" s="386"/>
      <c r="H645" s="383"/>
      <c r="I645" s="303">
        <f t="shared" si="19"/>
        <v>0</v>
      </c>
      <c r="J645" s="405"/>
      <c r="K645" s="405"/>
      <c r="L645" s="129"/>
      <c r="M645" s="28"/>
    </row>
    <row r="646" spans="1:13" s="189" customFormat="1" x14ac:dyDescent="0.2">
      <c r="A646" s="127" t="str">
        <f t="shared" si="18"/>
        <v/>
      </c>
      <c r="B646" s="185"/>
      <c r="C646" s="406"/>
      <c r="D646" s="186"/>
      <c r="E646" s="186"/>
      <c r="F646" s="186"/>
      <c r="G646" s="386"/>
      <c r="H646" s="383"/>
      <c r="I646" s="303">
        <f t="shared" si="19"/>
        <v>0</v>
      </c>
      <c r="J646" s="405"/>
      <c r="K646" s="405"/>
      <c r="L646" s="129"/>
      <c r="M646" s="28"/>
    </row>
    <row r="647" spans="1:13" s="189" customFormat="1" x14ac:dyDescent="0.2">
      <c r="A647" s="127" t="str">
        <f t="shared" si="18"/>
        <v/>
      </c>
      <c r="B647" s="185"/>
      <c r="C647" s="406"/>
      <c r="D647" s="186"/>
      <c r="E647" s="186"/>
      <c r="F647" s="186"/>
      <c r="G647" s="386"/>
      <c r="H647" s="383"/>
      <c r="I647" s="303">
        <f t="shared" si="19"/>
        <v>0</v>
      </c>
      <c r="J647" s="405"/>
      <c r="K647" s="405"/>
      <c r="L647" s="129"/>
      <c r="M647" s="28"/>
    </row>
    <row r="648" spans="1:13" s="189" customFormat="1" x14ac:dyDescent="0.2">
      <c r="A648" s="127" t="str">
        <f t="shared" si="18"/>
        <v/>
      </c>
      <c r="B648" s="185"/>
      <c r="C648" s="406"/>
      <c r="D648" s="186"/>
      <c r="E648" s="186"/>
      <c r="F648" s="186"/>
      <c r="G648" s="386"/>
      <c r="H648" s="383"/>
      <c r="I648" s="303">
        <f t="shared" si="19"/>
        <v>0</v>
      </c>
      <c r="J648" s="405"/>
      <c r="K648" s="405"/>
      <c r="L648" s="129"/>
      <c r="M648" s="28"/>
    </row>
    <row r="649" spans="1:13" s="189" customFormat="1" x14ac:dyDescent="0.2">
      <c r="A649" s="127" t="str">
        <f t="shared" si="18"/>
        <v/>
      </c>
      <c r="B649" s="185"/>
      <c r="C649" s="406"/>
      <c r="D649" s="186"/>
      <c r="E649" s="186"/>
      <c r="F649" s="186"/>
      <c r="G649" s="386"/>
      <c r="H649" s="383"/>
      <c r="I649" s="303">
        <f t="shared" si="19"/>
        <v>0</v>
      </c>
      <c r="J649" s="405"/>
      <c r="K649" s="405"/>
      <c r="L649" s="129"/>
      <c r="M649" s="28"/>
    </row>
    <row r="650" spans="1:13" s="189" customFormat="1" x14ac:dyDescent="0.2">
      <c r="A650" s="127" t="str">
        <f t="shared" si="18"/>
        <v/>
      </c>
      <c r="B650" s="185"/>
      <c r="C650" s="406"/>
      <c r="D650" s="186"/>
      <c r="E650" s="186"/>
      <c r="F650" s="186"/>
      <c r="G650" s="386"/>
      <c r="H650" s="383"/>
      <c r="I650" s="303">
        <f t="shared" si="19"/>
        <v>0</v>
      </c>
      <c r="J650" s="405"/>
      <c r="K650" s="405"/>
      <c r="L650" s="129"/>
      <c r="M650" s="28"/>
    </row>
    <row r="651" spans="1:13" s="189" customFormat="1" x14ac:dyDescent="0.2">
      <c r="A651" s="127" t="str">
        <f t="shared" si="18"/>
        <v/>
      </c>
      <c r="B651" s="185"/>
      <c r="C651" s="406"/>
      <c r="D651" s="186"/>
      <c r="E651" s="186"/>
      <c r="F651" s="186"/>
      <c r="G651" s="386"/>
      <c r="H651" s="383"/>
      <c r="I651" s="303">
        <f t="shared" si="19"/>
        <v>0</v>
      </c>
      <c r="J651" s="405"/>
      <c r="K651" s="405"/>
      <c r="L651" s="129"/>
      <c r="M651" s="28"/>
    </row>
    <row r="652" spans="1:13" s="189" customFormat="1" x14ac:dyDescent="0.2">
      <c r="A652" s="127" t="str">
        <f t="shared" si="18"/>
        <v/>
      </c>
      <c r="B652" s="185"/>
      <c r="C652" s="406"/>
      <c r="D652" s="186"/>
      <c r="E652" s="186"/>
      <c r="F652" s="186"/>
      <c r="G652" s="386"/>
      <c r="H652" s="383"/>
      <c r="I652" s="303">
        <f t="shared" si="19"/>
        <v>0</v>
      </c>
      <c r="J652" s="405"/>
      <c r="K652" s="405"/>
      <c r="L652" s="129"/>
      <c r="M652" s="28"/>
    </row>
    <row r="653" spans="1:13" s="189" customFormat="1" x14ac:dyDescent="0.2">
      <c r="A653" s="127" t="str">
        <f t="shared" si="18"/>
        <v/>
      </c>
      <c r="B653" s="185"/>
      <c r="C653" s="406"/>
      <c r="D653" s="186"/>
      <c r="E653" s="186"/>
      <c r="F653" s="186"/>
      <c r="G653" s="386"/>
      <c r="H653" s="383"/>
      <c r="I653" s="303">
        <f t="shared" si="19"/>
        <v>0</v>
      </c>
      <c r="J653" s="405"/>
      <c r="K653" s="405"/>
      <c r="L653" s="129"/>
      <c r="M653" s="28"/>
    </row>
    <row r="654" spans="1:13" s="189" customFormat="1" x14ac:dyDescent="0.2">
      <c r="A654" s="127" t="str">
        <f t="shared" si="18"/>
        <v/>
      </c>
      <c r="B654" s="185"/>
      <c r="C654" s="406"/>
      <c r="D654" s="186"/>
      <c r="E654" s="186"/>
      <c r="F654" s="186"/>
      <c r="G654" s="386"/>
      <c r="H654" s="383"/>
      <c r="I654" s="303">
        <f t="shared" si="19"/>
        <v>0</v>
      </c>
      <c r="J654" s="405"/>
      <c r="K654" s="405"/>
      <c r="L654" s="129"/>
      <c r="M654" s="28"/>
    </row>
    <row r="655" spans="1:13" s="189" customFormat="1" x14ac:dyDescent="0.2">
      <c r="A655" s="127" t="str">
        <f t="shared" si="18"/>
        <v/>
      </c>
      <c r="B655" s="185"/>
      <c r="C655" s="406"/>
      <c r="D655" s="186"/>
      <c r="E655" s="186"/>
      <c r="F655" s="186"/>
      <c r="G655" s="386"/>
      <c r="H655" s="383"/>
      <c r="I655" s="303">
        <f t="shared" si="19"/>
        <v>0</v>
      </c>
      <c r="J655" s="405"/>
      <c r="K655" s="405"/>
      <c r="L655" s="129"/>
      <c r="M655" s="28"/>
    </row>
    <row r="656" spans="1:13" s="189" customFormat="1" x14ac:dyDescent="0.2">
      <c r="A656" s="127" t="str">
        <f t="shared" si="18"/>
        <v/>
      </c>
      <c r="B656" s="185"/>
      <c r="C656" s="406"/>
      <c r="D656" s="186"/>
      <c r="E656" s="186"/>
      <c r="F656" s="186"/>
      <c r="G656" s="386"/>
      <c r="H656" s="383"/>
      <c r="I656" s="303">
        <f t="shared" si="19"/>
        <v>0</v>
      </c>
      <c r="J656" s="405"/>
      <c r="K656" s="405"/>
      <c r="L656" s="129"/>
      <c r="M656" s="28"/>
    </row>
    <row r="657" spans="1:13" s="189" customFormat="1" x14ac:dyDescent="0.2">
      <c r="A657" s="127" t="str">
        <f t="shared" si="18"/>
        <v/>
      </c>
      <c r="B657" s="185"/>
      <c r="C657" s="406"/>
      <c r="D657" s="186"/>
      <c r="E657" s="186"/>
      <c r="F657" s="186"/>
      <c r="G657" s="386"/>
      <c r="H657" s="383"/>
      <c r="I657" s="303">
        <f t="shared" si="19"/>
        <v>0</v>
      </c>
      <c r="J657" s="405"/>
      <c r="K657" s="405"/>
      <c r="L657" s="129"/>
      <c r="M657" s="28"/>
    </row>
    <row r="658" spans="1:13" s="189" customFormat="1" x14ac:dyDescent="0.2">
      <c r="A658" s="127" t="str">
        <f t="shared" si="18"/>
        <v/>
      </c>
      <c r="B658" s="185"/>
      <c r="C658" s="406"/>
      <c r="D658" s="186"/>
      <c r="E658" s="186"/>
      <c r="F658" s="186"/>
      <c r="G658" s="386"/>
      <c r="H658" s="383"/>
      <c r="I658" s="303">
        <f t="shared" si="19"/>
        <v>0</v>
      </c>
      <c r="J658" s="405"/>
      <c r="K658" s="405"/>
      <c r="L658" s="129"/>
      <c r="M658" s="28"/>
    </row>
    <row r="659" spans="1:13" s="189" customFormat="1" x14ac:dyDescent="0.2">
      <c r="A659" s="127" t="str">
        <f t="shared" ref="A659:A722" si="20">IF(COUNTA(B659:H659)&gt;0,ROW()-$A$3+1,"")</f>
        <v/>
      </c>
      <c r="B659" s="185"/>
      <c r="C659" s="406"/>
      <c r="D659" s="186"/>
      <c r="E659" s="186"/>
      <c r="F659" s="186"/>
      <c r="G659" s="386"/>
      <c r="H659" s="383"/>
      <c r="I659" s="303">
        <f t="shared" ref="I659:I722" si="21">ROUND(ROUND(G659,2)*ROUNDDOWN(H659,0),2)</f>
        <v>0</v>
      </c>
      <c r="J659" s="405"/>
      <c r="K659" s="405"/>
      <c r="L659" s="129"/>
      <c r="M659" s="28"/>
    </row>
    <row r="660" spans="1:13" s="189" customFormat="1" x14ac:dyDescent="0.2">
      <c r="A660" s="127" t="str">
        <f t="shared" si="20"/>
        <v/>
      </c>
      <c r="B660" s="185"/>
      <c r="C660" s="406"/>
      <c r="D660" s="186"/>
      <c r="E660" s="186"/>
      <c r="F660" s="186"/>
      <c r="G660" s="386"/>
      <c r="H660" s="383"/>
      <c r="I660" s="303">
        <f t="shared" si="21"/>
        <v>0</v>
      </c>
      <c r="J660" s="405"/>
      <c r="K660" s="405"/>
      <c r="L660" s="129"/>
      <c r="M660" s="28"/>
    </row>
    <row r="661" spans="1:13" s="189" customFormat="1" x14ac:dyDescent="0.2">
      <c r="A661" s="127" t="str">
        <f t="shared" si="20"/>
        <v/>
      </c>
      <c r="B661" s="185"/>
      <c r="C661" s="406"/>
      <c r="D661" s="186"/>
      <c r="E661" s="186"/>
      <c r="F661" s="186"/>
      <c r="G661" s="386"/>
      <c r="H661" s="383"/>
      <c r="I661" s="303">
        <f t="shared" si="21"/>
        <v>0</v>
      </c>
      <c r="J661" s="405"/>
      <c r="K661" s="405"/>
      <c r="L661" s="129"/>
      <c r="M661" s="28"/>
    </row>
    <row r="662" spans="1:13" s="189" customFormat="1" x14ac:dyDescent="0.2">
      <c r="A662" s="127" t="str">
        <f t="shared" si="20"/>
        <v/>
      </c>
      <c r="B662" s="185"/>
      <c r="C662" s="406"/>
      <c r="D662" s="186"/>
      <c r="E662" s="186"/>
      <c r="F662" s="186"/>
      <c r="G662" s="386"/>
      <c r="H662" s="383"/>
      <c r="I662" s="303">
        <f t="shared" si="21"/>
        <v>0</v>
      </c>
      <c r="J662" s="405"/>
      <c r="K662" s="405"/>
      <c r="L662" s="129"/>
      <c r="M662" s="28"/>
    </row>
    <row r="663" spans="1:13" s="189" customFormat="1" x14ac:dyDescent="0.2">
      <c r="A663" s="127" t="str">
        <f t="shared" si="20"/>
        <v/>
      </c>
      <c r="B663" s="185"/>
      <c r="C663" s="406"/>
      <c r="D663" s="186"/>
      <c r="E663" s="186"/>
      <c r="F663" s="186"/>
      <c r="G663" s="386"/>
      <c r="H663" s="383"/>
      <c r="I663" s="303">
        <f t="shared" si="21"/>
        <v>0</v>
      </c>
      <c r="J663" s="405"/>
      <c r="K663" s="405"/>
      <c r="L663" s="129"/>
      <c r="M663" s="28"/>
    </row>
    <row r="664" spans="1:13" s="189" customFormat="1" x14ac:dyDescent="0.2">
      <c r="A664" s="127" t="str">
        <f t="shared" si="20"/>
        <v/>
      </c>
      <c r="B664" s="185"/>
      <c r="C664" s="406"/>
      <c r="D664" s="186"/>
      <c r="E664" s="186"/>
      <c r="F664" s="186"/>
      <c r="G664" s="386"/>
      <c r="H664" s="383"/>
      <c r="I664" s="303">
        <f t="shared" si="21"/>
        <v>0</v>
      </c>
      <c r="J664" s="405"/>
      <c r="K664" s="405"/>
      <c r="L664" s="129"/>
      <c r="M664" s="28"/>
    </row>
    <row r="665" spans="1:13" s="189" customFormat="1" x14ac:dyDescent="0.2">
      <c r="A665" s="127" t="str">
        <f t="shared" si="20"/>
        <v/>
      </c>
      <c r="B665" s="185"/>
      <c r="C665" s="406"/>
      <c r="D665" s="186"/>
      <c r="E665" s="186"/>
      <c r="F665" s="186"/>
      <c r="G665" s="386"/>
      <c r="H665" s="383"/>
      <c r="I665" s="303">
        <f t="shared" si="21"/>
        <v>0</v>
      </c>
      <c r="J665" s="405"/>
      <c r="K665" s="405"/>
      <c r="L665" s="129"/>
      <c r="M665" s="28"/>
    </row>
    <row r="666" spans="1:13" s="189" customFormat="1" x14ac:dyDescent="0.2">
      <c r="A666" s="127" t="str">
        <f t="shared" si="20"/>
        <v/>
      </c>
      <c r="B666" s="185"/>
      <c r="C666" s="406"/>
      <c r="D666" s="186"/>
      <c r="E666" s="186"/>
      <c r="F666" s="186"/>
      <c r="G666" s="386"/>
      <c r="H666" s="383"/>
      <c r="I666" s="303">
        <f t="shared" si="21"/>
        <v>0</v>
      </c>
      <c r="J666" s="405"/>
      <c r="K666" s="405"/>
      <c r="L666" s="129"/>
      <c r="M666" s="28"/>
    </row>
    <row r="667" spans="1:13" s="189" customFormat="1" x14ac:dyDescent="0.2">
      <c r="A667" s="127" t="str">
        <f t="shared" si="20"/>
        <v/>
      </c>
      <c r="B667" s="185"/>
      <c r="C667" s="406"/>
      <c r="D667" s="186"/>
      <c r="E667" s="186"/>
      <c r="F667" s="186"/>
      <c r="G667" s="386"/>
      <c r="H667" s="383"/>
      <c r="I667" s="303">
        <f t="shared" si="21"/>
        <v>0</v>
      </c>
      <c r="J667" s="405"/>
      <c r="K667" s="405"/>
      <c r="L667" s="129"/>
      <c r="M667" s="28"/>
    </row>
    <row r="668" spans="1:13" s="189" customFormat="1" x14ac:dyDescent="0.2">
      <c r="A668" s="127" t="str">
        <f t="shared" si="20"/>
        <v/>
      </c>
      <c r="B668" s="185"/>
      <c r="C668" s="406"/>
      <c r="D668" s="186"/>
      <c r="E668" s="186"/>
      <c r="F668" s="186"/>
      <c r="G668" s="386"/>
      <c r="H668" s="383"/>
      <c r="I668" s="303">
        <f t="shared" si="21"/>
        <v>0</v>
      </c>
      <c r="J668" s="405"/>
      <c r="K668" s="405"/>
      <c r="L668" s="129"/>
      <c r="M668" s="28"/>
    </row>
    <row r="669" spans="1:13" s="189" customFormat="1" x14ac:dyDescent="0.2">
      <c r="A669" s="127" t="str">
        <f t="shared" si="20"/>
        <v/>
      </c>
      <c r="B669" s="185"/>
      <c r="C669" s="406"/>
      <c r="D669" s="186"/>
      <c r="E669" s="186"/>
      <c r="F669" s="186"/>
      <c r="G669" s="386"/>
      <c r="H669" s="383"/>
      <c r="I669" s="303">
        <f t="shared" si="21"/>
        <v>0</v>
      </c>
      <c r="J669" s="405"/>
      <c r="K669" s="405"/>
      <c r="L669" s="129"/>
      <c r="M669" s="28"/>
    </row>
    <row r="670" spans="1:13" s="189" customFormat="1" x14ac:dyDescent="0.2">
      <c r="A670" s="127" t="str">
        <f t="shared" si="20"/>
        <v/>
      </c>
      <c r="B670" s="185"/>
      <c r="C670" s="406"/>
      <c r="D670" s="186"/>
      <c r="E670" s="186"/>
      <c r="F670" s="186"/>
      <c r="G670" s="386"/>
      <c r="H670" s="383"/>
      <c r="I670" s="303">
        <f t="shared" si="21"/>
        <v>0</v>
      </c>
      <c r="J670" s="405"/>
      <c r="K670" s="405"/>
      <c r="L670" s="129"/>
      <c r="M670" s="28"/>
    </row>
    <row r="671" spans="1:13" s="189" customFormat="1" x14ac:dyDescent="0.2">
      <c r="A671" s="127" t="str">
        <f t="shared" si="20"/>
        <v/>
      </c>
      <c r="B671" s="185"/>
      <c r="C671" s="406"/>
      <c r="D671" s="186"/>
      <c r="E671" s="186"/>
      <c r="F671" s="186"/>
      <c r="G671" s="386"/>
      <c r="H671" s="383"/>
      <c r="I671" s="303">
        <f t="shared" si="21"/>
        <v>0</v>
      </c>
      <c r="J671" s="405"/>
      <c r="K671" s="405"/>
      <c r="L671" s="129"/>
      <c r="M671" s="28"/>
    </row>
    <row r="672" spans="1:13" s="189" customFormat="1" x14ac:dyDescent="0.2">
      <c r="A672" s="127" t="str">
        <f t="shared" si="20"/>
        <v/>
      </c>
      <c r="B672" s="185"/>
      <c r="C672" s="406"/>
      <c r="D672" s="186"/>
      <c r="E672" s="186"/>
      <c r="F672" s="186"/>
      <c r="G672" s="386"/>
      <c r="H672" s="383"/>
      <c r="I672" s="303">
        <f t="shared" si="21"/>
        <v>0</v>
      </c>
      <c r="J672" s="405"/>
      <c r="K672" s="405"/>
      <c r="L672" s="129"/>
      <c r="M672" s="28"/>
    </row>
    <row r="673" spans="1:13" s="189" customFormat="1" x14ac:dyDescent="0.2">
      <c r="A673" s="127" t="str">
        <f t="shared" si="20"/>
        <v/>
      </c>
      <c r="B673" s="185"/>
      <c r="C673" s="406"/>
      <c r="D673" s="186"/>
      <c r="E673" s="186"/>
      <c r="F673" s="186"/>
      <c r="G673" s="386"/>
      <c r="H673" s="383"/>
      <c r="I673" s="303">
        <f t="shared" si="21"/>
        <v>0</v>
      </c>
      <c r="J673" s="405"/>
      <c r="K673" s="405"/>
      <c r="L673" s="129"/>
      <c r="M673" s="28"/>
    </row>
    <row r="674" spans="1:13" s="189" customFormat="1" x14ac:dyDescent="0.2">
      <c r="A674" s="127" t="str">
        <f t="shared" si="20"/>
        <v/>
      </c>
      <c r="B674" s="185"/>
      <c r="C674" s="406"/>
      <c r="D674" s="186"/>
      <c r="E674" s="186"/>
      <c r="F674" s="186"/>
      <c r="G674" s="386"/>
      <c r="H674" s="383"/>
      <c r="I674" s="303">
        <f t="shared" si="21"/>
        <v>0</v>
      </c>
      <c r="J674" s="405"/>
      <c r="K674" s="405"/>
      <c r="L674" s="129"/>
      <c r="M674" s="28"/>
    </row>
    <row r="675" spans="1:13" s="189" customFormat="1" x14ac:dyDescent="0.2">
      <c r="A675" s="127" t="str">
        <f t="shared" si="20"/>
        <v/>
      </c>
      <c r="B675" s="185"/>
      <c r="C675" s="406"/>
      <c r="D675" s="186"/>
      <c r="E675" s="186"/>
      <c r="F675" s="186"/>
      <c r="G675" s="386"/>
      <c r="H675" s="383"/>
      <c r="I675" s="303">
        <f t="shared" si="21"/>
        <v>0</v>
      </c>
      <c r="J675" s="405"/>
      <c r="K675" s="405"/>
      <c r="L675" s="129"/>
      <c r="M675" s="28"/>
    </row>
    <row r="676" spans="1:13" s="189" customFormat="1" x14ac:dyDescent="0.2">
      <c r="A676" s="127" t="str">
        <f t="shared" si="20"/>
        <v/>
      </c>
      <c r="B676" s="185"/>
      <c r="C676" s="406"/>
      <c r="D676" s="186"/>
      <c r="E676" s="186"/>
      <c r="F676" s="186"/>
      <c r="G676" s="386"/>
      <c r="H676" s="383"/>
      <c r="I676" s="303">
        <f t="shared" si="21"/>
        <v>0</v>
      </c>
      <c r="J676" s="405"/>
      <c r="K676" s="405"/>
      <c r="L676" s="129"/>
      <c r="M676" s="28"/>
    </row>
    <row r="677" spans="1:13" s="189" customFormat="1" x14ac:dyDescent="0.2">
      <c r="A677" s="127" t="str">
        <f t="shared" si="20"/>
        <v/>
      </c>
      <c r="B677" s="185"/>
      <c r="C677" s="406"/>
      <c r="D677" s="186"/>
      <c r="E677" s="186"/>
      <c r="F677" s="186"/>
      <c r="G677" s="386"/>
      <c r="H677" s="383"/>
      <c r="I677" s="303">
        <f t="shared" si="21"/>
        <v>0</v>
      </c>
      <c r="J677" s="405"/>
      <c r="K677" s="405"/>
      <c r="L677" s="129"/>
      <c r="M677" s="28"/>
    </row>
    <row r="678" spans="1:13" s="189" customFormat="1" x14ac:dyDescent="0.2">
      <c r="A678" s="127" t="str">
        <f t="shared" si="20"/>
        <v/>
      </c>
      <c r="B678" s="185"/>
      <c r="C678" s="406"/>
      <c r="D678" s="186"/>
      <c r="E678" s="186"/>
      <c r="F678" s="186"/>
      <c r="G678" s="386"/>
      <c r="H678" s="383"/>
      <c r="I678" s="303">
        <f t="shared" si="21"/>
        <v>0</v>
      </c>
      <c r="J678" s="405"/>
      <c r="K678" s="405"/>
      <c r="L678" s="129"/>
      <c r="M678" s="28"/>
    </row>
    <row r="679" spans="1:13" s="189" customFormat="1" x14ac:dyDescent="0.2">
      <c r="A679" s="127" t="str">
        <f t="shared" si="20"/>
        <v/>
      </c>
      <c r="B679" s="185"/>
      <c r="C679" s="406"/>
      <c r="D679" s="186"/>
      <c r="E679" s="186"/>
      <c r="F679" s="186"/>
      <c r="G679" s="386"/>
      <c r="H679" s="383"/>
      <c r="I679" s="303">
        <f t="shared" si="21"/>
        <v>0</v>
      </c>
      <c r="J679" s="405"/>
      <c r="K679" s="405"/>
      <c r="L679" s="129"/>
      <c r="M679" s="28"/>
    </row>
    <row r="680" spans="1:13" s="189" customFormat="1" x14ac:dyDescent="0.2">
      <c r="A680" s="127" t="str">
        <f t="shared" si="20"/>
        <v/>
      </c>
      <c r="B680" s="185"/>
      <c r="C680" s="406"/>
      <c r="D680" s="186"/>
      <c r="E680" s="186"/>
      <c r="F680" s="186"/>
      <c r="G680" s="386"/>
      <c r="H680" s="383"/>
      <c r="I680" s="303">
        <f t="shared" si="21"/>
        <v>0</v>
      </c>
      <c r="J680" s="405"/>
      <c r="K680" s="405"/>
      <c r="L680" s="129"/>
      <c r="M680" s="28"/>
    </row>
    <row r="681" spans="1:13" s="189" customFormat="1" x14ac:dyDescent="0.2">
      <c r="A681" s="127" t="str">
        <f t="shared" si="20"/>
        <v/>
      </c>
      <c r="B681" s="185"/>
      <c r="C681" s="406"/>
      <c r="D681" s="186"/>
      <c r="E681" s="186"/>
      <c r="F681" s="186"/>
      <c r="G681" s="386"/>
      <c r="H681" s="383"/>
      <c r="I681" s="303">
        <f t="shared" si="21"/>
        <v>0</v>
      </c>
      <c r="J681" s="405"/>
      <c r="K681" s="405"/>
      <c r="L681" s="129"/>
      <c r="M681" s="28"/>
    </row>
    <row r="682" spans="1:13" s="189" customFormat="1" x14ac:dyDescent="0.2">
      <c r="A682" s="127" t="str">
        <f t="shared" si="20"/>
        <v/>
      </c>
      <c r="B682" s="185"/>
      <c r="C682" s="406"/>
      <c r="D682" s="186"/>
      <c r="E682" s="186"/>
      <c r="F682" s="186"/>
      <c r="G682" s="386"/>
      <c r="H682" s="383"/>
      <c r="I682" s="303">
        <f t="shared" si="21"/>
        <v>0</v>
      </c>
      <c r="J682" s="405"/>
      <c r="K682" s="405"/>
      <c r="L682" s="129"/>
      <c r="M682" s="28"/>
    </row>
    <row r="683" spans="1:13" s="189" customFormat="1" x14ac:dyDescent="0.2">
      <c r="A683" s="127" t="str">
        <f t="shared" si="20"/>
        <v/>
      </c>
      <c r="B683" s="185"/>
      <c r="C683" s="406"/>
      <c r="D683" s="186"/>
      <c r="E683" s="186"/>
      <c r="F683" s="186"/>
      <c r="G683" s="386"/>
      <c r="H683" s="383"/>
      <c r="I683" s="303">
        <f t="shared" si="21"/>
        <v>0</v>
      </c>
      <c r="J683" s="405"/>
      <c r="K683" s="405"/>
      <c r="L683" s="129"/>
      <c r="M683" s="28"/>
    </row>
    <row r="684" spans="1:13" s="189" customFormat="1" x14ac:dyDescent="0.2">
      <c r="A684" s="127" t="str">
        <f t="shared" si="20"/>
        <v/>
      </c>
      <c r="B684" s="185"/>
      <c r="C684" s="406"/>
      <c r="D684" s="186"/>
      <c r="E684" s="186"/>
      <c r="F684" s="186"/>
      <c r="G684" s="386"/>
      <c r="H684" s="383"/>
      <c r="I684" s="303">
        <f t="shared" si="21"/>
        <v>0</v>
      </c>
      <c r="J684" s="405"/>
      <c r="K684" s="405"/>
      <c r="L684" s="129"/>
      <c r="M684" s="28"/>
    </row>
    <row r="685" spans="1:13" s="189" customFormat="1" x14ac:dyDescent="0.2">
      <c r="A685" s="127" t="str">
        <f t="shared" si="20"/>
        <v/>
      </c>
      <c r="B685" s="185"/>
      <c r="C685" s="406"/>
      <c r="D685" s="186"/>
      <c r="E685" s="186"/>
      <c r="F685" s="186"/>
      <c r="G685" s="386"/>
      <c r="H685" s="383"/>
      <c r="I685" s="303">
        <f t="shared" si="21"/>
        <v>0</v>
      </c>
      <c r="J685" s="405"/>
      <c r="K685" s="405"/>
      <c r="L685" s="129"/>
      <c r="M685" s="28"/>
    </row>
    <row r="686" spans="1:13" s="189" customFormat="1" x14ac:dyDescent="0.2">
      <c r="A686" s="127" t="str">
        <f t="shared" si="20"/>
        <v/>
      </c>
      <c r="B686" s="185"/>
      <c r="C686" s="406"/>
      <c r="D686" s="186"/>
      <c r="E686" s="186"/>
      <c r="F686" s="186"/>
      <c r="G686" s="386"/>
      <c r="H686" s="383"/>
      <c r="I686" s="303">
        <f t="shared" si="21"/>
        <v>0</v>
      </c>
      <c r="J686" s="405"/>
      <c r="K686" s="405"/>
      <c r="L686" s="129"/>
      <c r="M686" s="28"/>
    </row>
    <row r="687" spans="1:13" s="189" customFormat="1" x14ac:dyDescent="0.2">
      <c r="A687" s="127" t="str">
        <f t="shared" si="20"/>
        <v/>
      </c>
      <c r="B687" s="185"/>
      <c r="C687" s="406"/>
      <c r="D687" s="186"/>
      <c r="E687" s="186"/>
      <c r="F687" s="186"/>
      <c r="G687" s="386"/>
      <c r="H687" s="383"/>
      <c r="I687" s="303">
        <f t="shared" si="21"/>
        <v>0</v>
      </c>
      <c r="J687" s="405"/>
      <c r="K687" s="405"/>
      <c r="L687" s="129"/>
      <c r="M687" s="28"/>
    </row>
    <row r="688" spans="1:13" s="189" customFormat="1" x14ac:dyDescent="0.2">
      <c r="A688" s="127" t="str">
        <f t="shared" si="20"/>
        <v/>
      </c>
      <c r="B688" s="185"/>
      <c r="C688" s="406"/>
      <c r="D688" s="186"/>
      <c r="E688" s="186"/>
      <c r="F688" s="186"/>
      <c r="G688" s="386"/>
      <c r="H688" s="383"/>
      <c r="I688" s="303">
        <f t="shared" si="21"/>
        <v>0</v>
      </c>
      <c r="J688" s="405"/>
      <c r="K688" s="405"/>
      <c r="L688" s="129"/>
      <c r="M688" s="28"/>
    </row>
    <row r="689" spans="1:13" s="189" customFormat="1" x14ac:dyDescent="0.2">
      <c r="A689" s="127" t="str">
        <f t="shared" si="20"/>
        <v/>
      </c>
      <c r="B689" s="185"/>
      <c r="C689" s="406"/>
      <c r="D689" s="186"/>
      <c r="E689" s="186"/>
      <c r="F689" s="186"/>
      <c r="G689" s="386"/>
      <c r="H689" s="383"/>
      <c r="I689" s="303">
        <f t="shared" si="21"/>
        <v>0</v>
      </c>
      <c r="J689" s="405"/>
      <c r="K689" s="405"/>
      <c r="L689" s="129"/>
      <c r="M689" s="28"/>
    </row>
    <row r="690" spans="1:13" s="189" customFormat="1" x14ac:dyDescent="0.2">
      <c r="A690" s="127" t="str">
        <f t="shared" si="20"/>
        <v/>
      </c>
      <c r="B690" s="185"/>
      <c r="C690" s="406"/>
      <c r="D690" s="186"/>
      <c r="E690" s="186"/>
      <c r="F690" s="186"/>
      <c r="G690" s="386"/>
      <c r="H690" s="383"/>
      <c r="I690" s="303">
        <f t="shared" si="21"/>
        <v>0</v>
      </c>
      <c r="J690" s="405"/>
      <c r="K690" s="405"/>
      <c r="L690" s="129"/>
      <c r="M690" s="28"/>
    </row>
    <row r="691" spans="1:13" s="189" customFormat="1" x14ac:dyDescent="0.2">
      <c r="A691" s="127" t="str">
        <f t="shared" si="20"/>
        <v/>
      </c>
      <c r="B691" s="185"/>
      <c r="C691" s="406"/>
      <c r="D691" s="186"/>
      <c r="E691" s="186"/>
      <c r="F691" s="186"/>
      <c r="G691" s="386"/>
      <c r="H691" s="383"/>
      <c r="I691" s="303">
        <f t="shared" si="21"/>
        <v>0</v>
      </c>
      <c r="J691" s="405"/>
      <c r="K691" s="405"/>
      <c r="L691" s="129"/>
      <c r="M691" s="28"/>
    </row>
    <row r="692" spans="1:13" s="189" customFormat="1" x14ac:dyDescent="0.2">
      <c r="A692" s="127" t="str">
        <f t="shared" si="20"/>
        <v/>
      </c>
      <c r="B692" s="185"/>
      <c r="C692" s="406"/>
      <c r="D692" s="186"/>
      <c r="E692" s="186"/>
      <c r="F692" s="186"/>
      <c r="G692" s="386"/>
      <c r="H692" s="383"/>
      <c r="I692" s="303">
        <f t="shared" si="21"/>
        <v>0</v>
      </c>
      <c r="J692" s="405"/>
      <c r="K692" s="405"/>
      <c r="L692" s="129"/>
      <c r="M692" s="28"/>
    </row>
    <row r="693" spans="1:13" s="189" customFormat="1" x14ac:dyDescent="0.2">
      <c r="A693" s="127" t="str">
        <f t="shared" si="20"/>
        <v/>
      </c>
      <c r="B693" s="185"/>
      <c r="C693" s="406"/>
      <c r="D693" s="186"/>
      <c r="E693" s="186"/>
      <c r="F693" s="186"/>
      <c r="G693" s="386"/>
      <c r="H693" s="383"/>
      <c r="I693" s="303">
        <f t="shared" si="21"/>
        <v>0</v>
      </c>
      <c r="J693" s="405"/>
      <c r="K693" s="405"/>
      <c r="L693" s="129"/>
      <c r="M693" s="28"/>
    </row>
    <row r="694" spans="1:13" s="189" customFormat="1" x14ac:dyDescent="0.2">
      <c r="A694" s="127" t="str">
        <f t="shared" si="20"/>
        <v/>
      </c>
      <c r="B694" s="185"/>
      <c r="C694" s="406"/>
      <c r="D694" s="186"/>
      <c r="E694" s="186"/>
      <c r="F694" s="186"/>
      <c r="G694" s="386"/>
      <c r="H694" s="383"/>
      <c r="I694" s="303">
        <f t="shared" si="21"/>
        <v>0</v>
      </c>
      <c r="J694" s="405"/>
      <c r="K694" s="405"/>
      <c r="L694" s="129"/>
      <c r="M694" s="28"/>
    </row>
    <row r="695" spans="1:13" s="189" customFormat="1" x14ac:dyDescent="0.2">
      <c r="A695" s="127" t="str">
        <f t="shared" si="20"/>
        <v/>
      </c>
      <c r="B695" s="185"/>
      <c r="C695" s="406"/>
      <c r="D695" s="186"/>
      <c r="E695" s="186"/>
      <c r="F695" s="186"/>
      <c r="G695" s="386"/>
      <c r="H695" s="383"/>
      <c r="I695" s="303">
        <f t="shared" si="21"/>
        <v>0</v>
      </c>
      <c r="J695" s="405"/>
      <c r="K695" s="405"/>
      <c r="L695" s="129"/>
      <c r="M695" s="28"/>
    </row>
    <row r="696" spans="1:13" s="189" customFormat="1" x14ac:dyDescent="0.2">
      <c r="A696" s="127" t="str">
        <f t="shared" si="20"/>
        <v/>
      </c>
      <c r="B696" s="185"/>
      <c r="C696" s="406"/>
      <c r="D696" s="186"/>
      <c r="E696" s="186"/>
      <c r="F696" s="186"/>
      <c r="G696" s="386"/>
      <c r="H696" s="383"/>
      <c r="I696" s="303">
        <f t="shared" si="21"/>
        <v>0</v>
      </c>
      <c r="J696" s="405"/>
      <c r="K696" s="405"/>
      <c r="L696" s="129"/>
      <c r="M696" s="28"/>
    </row>
    <row r="697" spans="1:13" s="189" customFormat="1" x14ac:dyDescent="0.2">
      <c r="A697" s="127" t="str">
        <f t="shared" si="20"/>
        <v/>
      </c>
      <c r="B697" s="185"/>
      <c r="C697" s="406"/>
      <c r="D697" s="186"/>
      <c r="E697" s="186"/>
      <c r="F697" s="186"/>
      <c r="G697" s="386"/>
      <c r="H697" s="383"/>
      <c r="I697" s="303">
        <f t="shared" si="21"/>
        <v>0</v>
      </c>
      <c r="J697" s="405"/>
      <c r="K697" s="405"/>
      <c r="L697" s="129"/>
      <c r="M697" s="28"/>
    </row>
    <row r="698" spans="1:13" s="189" customFormat="1" x14ac:dyDescent="0.2">
      <c r="A698" s="127" t="str">
        <f t="shared" si="20"/>
        <v/>
      </c>
      <c r="B698" s="185"/>
      <c r="C698" s="406"/>
      <c r="D698" s="186"/>
      <c r="E698" s="186"/>
      <c r="F698" s="186"/>
      <c r="G698" s="386"/>
      <c r="H698" s="383"/>
      <c r="I698" s="303">
        <f t="shared" si="21"/>
        <v>0</v>
      </c>
      <c r="J698" s="405"/>
      <c r="K698" s="405"/>
      <c r="L698" s="129"/>
      <c r="M698" s="28"/>
    </row>
    <row r="699" spans="1:13" s="189" customFormat="1" x14ac:dyDescent="0.2">
      <c r="A699" s="127" t="str">
        <f t="shared" si="20"/>
        <v/>
      </c>
      <c r="B699" s="185"/>
      <c r="C699" s="406"/>
      <c r="D699" s="186"/>
      <c r="E699" s="186"/>
      <c r="F699" s="186"/>
      <c r="G699" s="386"/>
      <c r="H699" s="383"/>
      <c r="I699" s="303">
        <f t="shared" si="21"/>
        <v>0</v>
      </c>
      <c r="J699" s="405"/>
      <c r="K699" s="405"/>
      <c r="L699" s="129"/>
      <c r="M699" s="28"/>
    </row>
    <row r="700" spans="1:13" s="189" customFormat="1" x14ac:dyDescent="0.2">
      <c r="A700" s="127" t="str">
        <f t="shared" si="20"/>
        <v/>
      </c>
      <c r="B700" s="185"/>
      <c r="C700" s="406"/>
      <c r="D700" s="186"/>
      <c r="E700" s="186"/>
      <c r="F700" s="186"/>
      <c r="G700" s="386"/>
      <c r="H700" s="383"/>
      <c r="I700" s="303">
        <f t="shared" si="21"/>
        <v>0</v>
      </c>
      <c r="J700" s="405"/>
      <c r="K700" s="405"/>
      <c r="L700" s="129"/>
      <c r="M700" s="28"/>
    </row>
    <row r="701" spans="1:13" s="189" customFormat="1" x14ac:dyDescent="0.2">
      <c r="A701" s="127" t="str">
        <f t="shared" si="20"/>
        <v/>
      </c>
      <c r="B701" s="185"/>
      <c r="C701" s="406"/>
      <c r="D701" s="186"/>
      <c r="E701" s="186"/>
      <c r="F701" s="186"/>
      <c r="G701" s="386"/>
      <c r="H701" s="383"/>
      <c r="I701" s="303">
        <f t="shared" si="21"/>
        <v>0</v>
      </c>
      <c r="J701" s="405"/>
      <c r="K701" s="405"/>
      <c r="L701" s="129"/>
      <c r="M701" s="28"/>
    </row>
    <row r="702" spans="1:13" s="189" customFormat="1" x14ac:dyDescent="0.2">
      <c r="A702" s="127" t="str">
        <f t="shared" si="20"/>
        <v/>
      </c>
      <c r="B702" s="185"/>
      <c r="C702" s="406"/>
      <c r="D702" s="186"/>
      <c r="E702" s="186"/>
      <c r="F702" s="186"/>
      <c r="G702" s="386"/>
      <c r="H702" s="383"/>
      <c r="I702" s="303">
        <f t="shared" si="21"/>
        <v>0</v>
      </c>
      <c r="J702" s="405"/>
      <c r="K702" s="405"/>
      <c r="L702" s="129"/>
      <c r="M702" s="28"/>
    </row>
    <row r="703" spans="1:13" s="189" customFormat="1" x14ac:dyDescent="0.2">
      <c r="A703" s="127" t="str">
        <f t="shared" si="20"/>
        <v/>
      </c>
      <c r="B703" s="185"/>
      <c r="C703" s="406"/>
      <c r="D703" s="186"/>
      <c r="E703" s="186"/>
      <c r="F703" s="186"/>
      <c r="G703" s="386"/>
      <c r="H703" s="383"/>
      <c r="I703" s="303">
        <f t="shared" si="21"/>
        <v>0</v>
      </c>
      <c r="J703" s="405"/>
      <c r="K703" s="405"/>
      <c r="L703" s="129"/>
      <c r="M703" s="28"/>
    </row>
    <row r="704" spans="1:13" s="189" customFormat="1" x14ac:dyDescent="0.2">
      <c r="A704" s="127" t="str">
        <f t="shared" si="20"/>
        <v/>
      </c>
      <c r="B704" s="185"/>
      <c r="C704" s="406"/>
      <c r="D704" s="186"/>
      <c r="E704" s="186"/>
      <c r="F704" s="186"/>
      <c r="G704" s="386"/>
      <c r="H704" s="383"/>
      <c r="I704" s="303">
        <f t="shared" si="21"/>
        <v>0</v>
      </c>
      <c r="J704" s="405"/>
      <c r="K704" s="405"/>
      <c r="L704" s="129"/>
      <c r="M704" s="28"/>
    </row>
    <row r="705" spans="1:13" s="189" customFormat="1" x14ac:dyDescent="0.2">
      <c r="A705" s="127" t="str">
        <f t="shared" si="20"/>
        <v/>
      </c>
      <c r="B705" s="185"/>
      <c r="C705" s="406"/>
      <c r="D705" s="186"/>
      <c r="E705" s="186"/>
      <c r="F705" s="186"/>
      <c r="G705" s="386"/>
      <c r="H705" s="383"/>
      <c r="I705" s="303">
        <f t="shared" si="21"/>
        <v>0</v>
      </c>
      <c r="J705" s="405"/>
      <c r="K705" s="405"/>
      <c r="L705" s="129"/>
      <c r="M705" s="28"/>
    </row>
    <row r="706" spans="1:13" s="189" customFormat="1" x14ac:dyDescent="0.2">
      <c r="A706" s="127" t="str">
        <f t="shared" si="20"/>
        <v/>
      </c>
      <c r="B706" s="185"/>
      <c r="C706" s="406"/>
      <c r="D706" s="186"/>
      <c r="E706" s="186"/>
      <c r="F706" s="186"/>
      <c r="G706" s="386"/>
      <c r="H706" s="383"/>
      <c r="I706" s="303">
        <f t="shared" si="21"/>
        <v>0</v>
      </c>
      <c r="J706" s="405"/>
      <c r="K706" s="405"/>
      <c r="L706" s="129"/>
      <c r="M706" s="28"/>
    </row>
    <row r="707" spans="1:13" s="189" customFormat="1" x14ac:dyDescent="0.2">
      <c r="A707" s="127" t="str">
        <f t="shared" si="20"/>
        <v/>
      </c>
      <c r="B707" s="185"/>
      <c r="C707" s="406"/>
      <c r="D707" s="186"/>
      <c r="E707" s="186"/>
      <c r="F707" s="186"/>
      <c r="G707" s="386"/>
      <c r="H707" s="383"/>
      <c r="I707" s="303">
        <f t="shared" si="21"/>
        <v>0</v>
      </c>
      <c r="J707" s="405"/>
      <c r="K707" s="405"/>
      <c r="L707" s="129"/>
      <c r="M707" s="28"/>
    </row>
    <row r="708" spans="1:13" s="189" customFormat="1" x14ac:dyDescent="0.2">
      <c r="A708" s="127" t="str">
        <f t="shared" si="20"/>
        <v/>
      </c>
      <c r="B708" s="185"/>
      <c r="C708" s="406"/>
      <c r="D708" s="186"/>
      <c r="E708" s="186"/>
      <c r="F708" s="186"/>
      <c r="G708" s="386"/>
      <c r="H708" s="383"/>
      <c r="I708" s="303">
        <f t="shared" si="21"/>
        <v>0</v>
      </c>
      <c r="J708" s="405"/>
      <c r="K708" s="405"/>
      <c r="L708" s="129"/>
      <c r="M708" s="28"/>
    </row>
    <row r="709" spans="1:13" s="189" customFormat="1" x14ac:dyDescent="0.2">
      <c r="A709" s="127" t="str">
        <f t="shared" si="20"/>
        <v/>
      </c>
      <c r="B709" s="185"/>
      <c r="C709" s="406"/>
      <c r="D709" s="186"/>
      <c r="E709" s="186"/>
      <c r="F709" s="186"/>
      <c r="G709" s="386"/>
      <c r="H709" s="383"/>
      <c r="I709" s="303">
        <f t="shared" si="21"/>
        <v>0</v>
      </c>
      <c r="J709" s="405"/>
      <c r="K709" s="405"/>
      <c r="L709" s="129"/>
      <c r="M709" s="28"/>
    </row>
    <row r="710" spans="1:13" s="189" customFormat="1" x14ac:dyDescent="0.2">
      <c r="A710" s="127" t="str">
        <f t="shared" si="20"/>
        <v/>
      </c>
      <c r="B710" s="185"/>
      <c r="C710" s="406"/>
      <c r="D710" s="186"/>
      <c r="E710" s="186"/>
      <c r="F710" s="186"/>
      <c r="G710" s="386"/>
      <c r="H710" s="383"/>
      <c r="I710" s="303">
        <f t="shared" si="21"/>
        <v>0</v>
      </c>
      <c r="J710" s="405"/>
      <c r="K710" s="405"/>
      <c r="L710" s="129"/>
      <c r="M710" s="28"/>
    </row>
    <row r="711" spans="1:13" s="189" customFormat="1" x14ac:dyDescent="0.2">
      <c r="A711" s="127" t="str">
        <f t="shared" si="20"/>
        <v/>
      </c>
      <c r="B711" s="185"/>
      <c r="C711" s="406"/>
      <c r="D711" s="186"/>
      <c r="E711" s="186"/>
      <c r="F711" s="186"/>
      <c r="G711" s="386"/>
      <c r="H711" s="383"/>
      <c r="I711" s="303">
        <f t="shared" si="21"/>
        <v>0</v>
      </c>
      <c r="J711" s="405"/>
      <c r="K711" s="405"/>
      <c r="L711" s="129"/>
      <c r="M711" s="28"/>
    </row>
    <row r="712" spans="1:13" s="189" customFormat="1" x14ac:dyDescent="0.2">
      <c r="A712" s="127" t="str">
        <f t="shared" si="20"/>
        <v/>
      </c>
      <c r="B712" s="185"/>
      <c r="C712" s="406"/>
      <c r="D712" s="186"/>
      <c r="E712" s="186"/>
      <c r="F712" s="186"/>
      <c r="G712" s="386"/>
      <c r="H712" s="383"/>
      <c r="I712" s="303">
        <f t="shared" si="21"/>
        <v>0</v>
      </c>
      <c r="J712" s="405"/>
      <c r="K712" s="405"/>
      <c r="L712" s="129"/>
      <c r="M712" s="28"/>
    </row>
    <row r="713" spans="1:13" s="189" customFormat="1" x14ac:dyDescent="0.2">
      <c r="A713" s="127" t="str">
        <f t="shared" si="20"/>
        <v/>
      </c>
      <c r="B713" s="185"/>
      <c r="C713" s="406"/>
      <c r="D713" s="186"/>
      <c r="E713" s="186"/>
      <c r="F713" s="186"/>
      <c r="G713" s="386"/>
      <c r="H713" s="383"/>
      <c r="I713" s="303">
        <f t="shared" si="21"/>
        <v>0</v>
      </c>
      <c r="J713" s="405"/>
      <c r="K713" s="405"/>
      <c r="L713" s="129"/>
      <c r="M713" s="28"/>
    </row>
    <row r="714" spans="1:13" s="189" customFormat="1" x14ac:dyDescent="0.2">
      <c r="A714" s="127" t="str">
        <f t="shared" si="20"/>
        <v/>
      </c>
      <c r="B714" s="185"/>
      <c r="C714" s="406"/>
      <c r="D714" s="186"/>
      <c r="E714" s="186"/>
      <c r="F714" s="186"/>
      <c r="G714" s="386"/>
      <c r="H714" s="383"/>
      <c r="I714" s="303">
        <f t="shared" si="21"/>
        <v>0</v>
      </c>
      <c r="J714" s="405"/>
      <c r="K714" s="405"/>
      <c r="L714" s="129"/>
      <c r="M714" s="28"/>
    </row>
    <row r="715" spans="1:13" s="189" customFormat="1" x14ac:dyDescent="0.2">
      <c r="A715" s="127" t="str">
        <f t="shared" si="20"/>
        <v/>
      </c>
      <c r="B715" s="185"/>
      <c r="C715" s="406"/>
      <c r="D715" s="186"/>
      <c r="E715" s="186"/>
      <c r="F715" s="186"/>
      <c r="G715" s="386"/>
      <c r="H715" s="383"/>
      <c r="I715" s="303">
        <f t="shared" si="21"/>
        <v>0</v>
      </c>
      <c r="J715" s="405"/>
      <c r="K715" s="405"/>
      <c r="L715" s="129"/>
      <c r="M715" s="28"/>
    </row>
    <row r="716" spans="1:13" s="189" customFormat="1" x14ac:dyDescent="0.2">
      <c r="A716" s="127" t="str">
        <f t="shared" si="20"/>
        <v/>
      </c>
      <c r="B716" s="185"/>
      <c r="C716" s="406"/>
      <c r="D716" s="186"/>
      <c r="E716" s="186"/>
      <c r="F716" s="186"/>
      <c r="G716" s="386"/>
      <c r="H716" s="383"/>
      <c r="I716" s="303">
        <f t="shared" si="21"/>
        <v>0</v>
      </c>
      <c r="J716" s="405"/>
      <c r="K716" s="405"/>
      <c r="L716" s="129"/>
      <c r="M716" s="28"/>
    </row>
    <row r="717" spans="1:13" s="189" customFormat="1" x14ac:dyDescent="0.2">
      <c r="A717" s="127" t="str">
        <f t="shared" si="20"/>
        <v/>
      </c>
      <c r="B717" s="185"/>
      <c r="C717" s="406"/>
      <c r="D717" s="186"/>
      <c r="E717" s="186"/>
      <c r="F717" s="186"/>
      <c r="G717" s="386"/>
      <c r="H717" s="383"/>
      <c r="I717" s="303">
        <f t="shared" si="21"/>
        <v>0</v>
      </c>
      <c r="J717" s="405"/>
      <c r="K717" s="405"/>
      <c r="L717" s="129"/>
      <c r="M717" s="28"/>
    </row>
    <row r="718" spans="1:13" s="189" customFormat="1" x14ac:dyDescent="0.2">
      <c r="A718" s="127" t="str">
        <f t="shared" si="20"/>
        <v/>
      </c>
      <c r="B718" s="185"/>
      <c r="C718" s="406"/>
      <c r="D718" s="186"/>
      <c r="E718" s="186"/>
      <c r="F718" s="186"/>
      <c r="G718" s="386"/>
      <c r="H718" s="383"/>
      <c r="I718" s="303">
        <f t="shared" si="21"/>
        <v>0</v>
      </c>
      <c r="J718" s="405"/>
      <c r="K718" s="405"/>
      <c r="L718" s="129"/>
      <c r="M718" s="28"/>
    </row>
    <row r="719" spans="1:13" s="189" customFormat="1" x14ac:dyDescent="0.2">
      <c r="A719" s="127" t="str">
        <f t="shared" si="20"/>
        <v/>
      </c>
      <c r="B719" s="185"/>
      <c r="C719" s="406"/>
      <c r="D719" s="186"/>
      <c r="E719" s="186"/>
      <c r="F719" s="186"/>
      <c r="G719" s="386"/>
      <c r="H719" s="383"/>
      <c r="I719" s="303">
        <f t="shared" si="21"/>
        <v>0</v>
      </c>
      <c r="J719" s="405"/>
      <c r="K719" s="405"/>
      <c r="L719" s="129"/>
      <c r="M719" s="28"/>
    </row>
    <row r="720" spans="1:13" s="189" customFormat="1" x14ac:dyDescent="0.2">
      <c r="A720" s="127" t="str">
        <f t="shared" si="20"/>
        <v/>
      </c>
      <c r="B720" s="185"/>
      <c r="C720" s="406"/>
      <c r="D720" s="186"/>
      <c r="E720" s="186"/>
      <c r="F720" s="186"/>
      <c r="G720" s="386"/>
      <c r="H720" s="383"/>
      <c r="I720" s="303">
        <f t="shared" si="21"/>
        <v>0</v>
      </c>
      <c r="J720" s="405"/>
      <c r="K720" s="405"/>
      <c r="L720" s="129"/>
      <c r="M720" s="28"/>
    </row>
    <row r="721" spans="1:13" s="189" customFormat="1" x14ac:dyDescent="0.2">
      <c r="A721" s="127" t="str">
        <f t="shared" si="20"/>
        <v/>
      </c>
      <c r="B721" s="185"/>
      <c r="C721" s="406"/>
      <c r="D721" s="186"/>
      <c r="E721" s="186"/>
      <c r="F721" s="186"/>
      <c r="G721" s="386"/>
      <c r="H721" s="383"/>
      <c r="I721" s="303">
        <f t="shared" si="21"/>
        <v>0</v>
      </c>
      <c r="J721" s="405"/>
      <c r="K721" s="405"/>
      <c r="L721" s="129"/>
      <c r="M721" s="28"/>
    </row>
    <row r="722" spans="1:13" s="189" customFormat="1" x14ac:dyDescent="0.2">
      <c r="A722" s="127" t="str">
        <f t="shared" si="20"/>
        <v/>
      </c>
      <c r="B722" s="185"/>
      <c r="C722" s="406"/>
      <c r="D722" s="186"/>
      <c r="E722" s="186"/>
      <c r="F722" s="186"/>
      <c r="G722" s="386"/>
      <c r="H722" s="383"/>
      <c r="I722" s="303">
        <f t="shared" si="21"/>
        <v>0</v>
      </c>
      <c r="J722" s="405"/>
      <c r="K722" s="405"/>
      <c r="L722" s="129"/>
      <c r="M722" s="28"/>
    </row>
    <row r="723" spans="1:13" s="189" customFormat="1" x14ac:dyDescent="0.2">
      <c r="A723" s="127" t="str">
        <f t="shared" ref="A723:A786" si="22">IF(COUNTA(B723:H723)&gt;0,ROW()-$A$3+1,"")</f>
        <v/>
      </c>
      <c r="B723" s="185"/>
      <c r="C723" s="406"/>
      <c r="D723" s="186"/>
      <c r="E723" s="186"/>
      <c r="F723" s="186"/>
      <c r="G723" s="386"/>
      <c r="H723" s="383"/>
      <c r="I723" s="303">
        <f t="shared" ref="I723:I786" si="23">ROUND(ROUND(G723,2)*ROUNDDOWN(H723,0),2)</f>
        <v>0</v>
      </c>
      <c r="J723" s="405"/>
      <c r="K723" s="405"/>
      <c r="L723" s="129"/>
      <c r="M723" s="28"/>
    </row>
    <row r="724" spans="1:13" s="189" customFormat="1" x14ac:dyDescent="0.2">
      <c r="A724" s="127" t="str">
        <f t="shared" si="22"/>
        <v/>
      </c>
      <c r="B724" s="185"/>
      <c r="C724" s="406"/>
      <c r="D724" s="186"/>
      <c r="E724" s="186"/>
      <c r="F724" s="186"/>
      <c r="G724" s="386"/>
      <c r="H724" s="383"/>
      <c r="I724" s="303">
        <f t="shared" si="23"/>
        <v>0</v>
      </c>
      <c r="J724" s="405"/>
      <c r="K724" s="405"/>
      <c r="L724" s="129"/>
      <c r="M724" s="28"/>
    </row>
    <row r="725" spans="1:13" s="189" customFormat="1" x14ac:dyDescent="0.2">
      <c r="A725" s="127" t="str">
        <f t="shared" si="22"/>
        <v/>
      </c>
      <c r="B725" s="185"/>
      <c r="C725" s="406"/>
      <c r="D725" s="186"/>
      <c r="E725" s="186"/>
      <c r="F725" s="186"/>
      <c r="G725" s="386"/>
      <c r="H725" s="383"/>
      <c r="I725" s="303">
        <f t="shared" si="23"/>
        <v>0</v>
      </c>
      <c r="J725" s="405"/>
      <c r="K725" s="405"/>
      <c r="L725" s="129"/>
      <c r="M725" s="28"/>
    </row>
    <row r="726" spans="1:13" s="189" customFormat="1" x14ac:dyDescent="0.2">
      <c r="A726" s="127" t="str">
        <f t="shared" si="22"/>
        <v/>
      </c>
      <c r="B726" s="185"/>
      <c r="C726" s="406"/>
      <c r="D726" s="186"/>
      <c r="E726" s="186"/>
      <c r="F726" s="186"/>
      <c r="G726" s="386"/>
      <c r="H726" s="383"/>
      <c r="I726" s="303">
        <f t="shared" si="23"/>
        <v>0</v>
      </c>
      <c r="J726" s="405"/>
      <c r="K726" s="405"/>
      <c r="L726" s="129"/>
      <c r="M726" s="28"/>
    </row>
    <row r="727" spans="1:13" s="189" customFormat="1" x14ac:dyDescent="0.2">
      <c r="A727" s="127" t="str">
        <f t="shared" si="22"/>
        <v/>
      </c>
      <c r="B727" s="185"/>
      <c r="C727" s="406"/>
      <c r="D727" s="186"/>
      <c r="E727" s="186"/>
      <c r="F727" s="186"/>
      <c r="G727" s="386"/>
      <c r="H727" s="383"/>
      <c r="I727" s="303">
        <f t="shared" si="23"/>
        <v>0</v>
      </c>
      <c r="J727" s="405"/>
      <c r="K727" s="405"/>
      <c r="L727" s="129"/>
      <c r="M727" s="28"/>
    </row>
    <row r="728" spans="1:13" s="189" customFormat="1" x14ac:dyDescent="0.2">
      <c r="A728" s="127" t="str">
        <f t="shared" si="22"/>
        <v/>
      </c>
      <c r="B728" s="185"/>
      <c r="C728" s="406"/>
      <c r="D728" s="186"/>
      <c r="E728" s="186"/>
      <c r="F728" s="186"/>
      <c r="G728" s="386"/>
      <c r="H728" s="383"/>
      <c r="I728" s="303">
        <f t="shared" si="23"/>
        <v>0</v>
      </c>
      <c r="J728" s="405"/>
      <c r="K728" s="405"/>
      <c r="L728" s="129"/>
      <c r="M728" s="28"/>
    </row>
    <row r="729" spans="1:13" s="189" customFormat="1" x14ac:dyDescent="0.2">
      <c r="A729" s="127" t="str">
        <f t="shared" si="22"/>
        <v/>
      </c>
      <c r="B729" s="185"/>
      <c r="C729" s="406"/>
      <c r="D729" s="186"/>
      <c r="E729" s="186"/>
      <c r="F729" s="186"/>
      <c r="G729" s="386"/>
      <c r="H729" s="383"/>
      <c r="I729" s="303">
        <f t="shared" si="23"/>
        <v>0</v>
      </c>
      <c r="J729" s="405"/>
      <c r="K729" s="405"/>
      <c r="L729" s="129"/>
      <c r="M729" s="28"/>
    </row>
    <row r="730" spans="1:13" s="189" customFormat="1" x14ac:dyDescent="0.2">
      <c r="A730" s="127" t="str">
        <f t="shared" si="22"/>
        <v/>
      </c>
      <c r="B730" s="185"/>
      <c r="C730" s="406"/>
      <c r="D730" s="186"/>
      <c r="E730" s="186"/>
      <c r="F730" s="186"/>
      <c r="G730" s="386"/>
      <c r="H730" s="383"/>
      <c r="I730" s="303">
        <f t="shared" si="23"/>
        <v>0</v>
      </c>
      <c r="J730" s="405"/>
      <c r="K730" s="405"/>
      <c r="L730" s="129"/>
      <c r="M730" s="28"/>
    </row>
    <row r="731" spans="1:13" s="189" customFormat="1" x14ac:dyDescent="0.2">
      <c r="A731" s="127" t="str">
        <f t="shared" si="22"/>
        <v/>
      </c>
      <c r="B731" s="185"/>
      <c r="C731" s="406"/>
      <c r="D731" s="186"/>
      <c r="E731" s="186"/>
      <c r="F731" s="186"/>
      <c r="G731" s="386"/>
      <c r="H731" s="383"/>
      <c r="I731" s="303">
        <f t="shared" si="23"/>
        <v>0</v>
      </c>
      <c r="J731" s="405"/>
      <c r="K731" s="405"/>
      <c r="L731" s="129"/>
      <c r="M731" s="28"/>
    </row>
    <row r="732" spans="1:13" s="189" customFormat="1" x14ac:dyDescent="0.2">
      <c r="A732" s="127" t="str">
        <f t="shared" si="22"/>
        <v/>
      </c>
      <c r="B732" s="185"/>
      <c r="C732" s="406"/>
      <c r="D732" s="186"/>
      <c r="E732" s="186"/>
      <c r="F732" s="186"/>
      <c r="G732" s="386"/>
      <c r="H732" s="383"/>
      <c r="I732" s="303">
        <f t="shared" si="23"/>
        <v>0</v>
      </c>
      <c r="J732" s="405"/>
      <c r="K732" s="405"/>
      <c r="L732" s="129"/>
      <c r="M732" s="28"/>
    </row>
    <row r="733" spans="1:13" s="189" customFormat="1" x14ac:dyDescent="0.2">
      <c r="A733" s="127" t="str">
        <f t="shared" si="22"/>
        <v/>
      </c>
      <c r="B733" s="185"/>
      <c r="C733" s="406"/>
      <c r="D733" s="186"/>
      <c r="E733" s="186"/>
      <c r="F733" s="186"/>
      <c r="G733" s="386"/>
      <c r="H733" s="383"/>
      <c r="I733" s="303">
        <f t="shared" si="23"/>
        <v>0</v>
      </c>
      <c r="J733" s="405"/>
      <c r="K733" s="405"/>
      <c r="L733" s="129"/>
      <c r="M733" s="28"/>
    </row>
    <row r="734" spans="1:13" s="189" customFormat="1" x14ac:dyDescent="0.2">
      <c r="A734" s="127" t="str">
        <f t="shared" si="22"/>
        <v/>
      </c>
      <c r="B734" s="185"/>
      <c r="C734" s="406"/>
      <c r="D734" s="186"/>
      <c r="E734" s="186"/>
      <c r="F734" s="186"/>
      <c r="G734" s="386"/>
      <c r="H734" s="383"/>
      <c r="I734" s="303">
        <f t="shared" si="23"/>
        <v>0</v>
      </c>
      <c r="J734" s="405"/>
      <c r="K734" s="405"/>
      <c r="L734" s="129"/>
      <c r="M734" s="28"/>
    </row>
    <row r="735" spans="1:13" s="189" customFormat="1" x14ac:dyDescent="0.2">
      <c r="A735" s="127" t="str">
        <f t="shared" si="22"/>
        <v/>
      </c>
      <c r="B735" s="185"/>
      <c r="C735" s="406"/>
      <c r="D735" s="186"/>
      <c r="E735" s="186"/>
      <c r="F735" s="186"/>
      <c r="G735" s="386"/>
      <c r="H735" s="383"/>
      <c r="I735" s="303">
        <f t="shared" si="23"/>
        <v>0</v>
      </c>
      <c r="J735" s="405"/>
      <c r="K735" s="405"/>
      <c r="L735" s="129"/>
      <c r="M735" s="28"/>
    </row>
    <row r="736" spans="1:13" s="189" customFormat="1" x14ac:dyDescent="0.2">
      <c r="A736" s="127" t="str">
        <f t="shared" si="22"/>
        <v/>
      </c>
      <c r="B736" s="185"/>
      <c r="C736" s="406"/>
      <c r="D736" s="186"/>
      <c r="E736" s="186"/>
      <c r="F736" s="186"/>
      <c r="G736" s="386"/>
      <c r="H736" s="383"/>
      <c r="I736" s="303">
        <f t="shared" si="23"/>
        <v>0</v>
      </c>
      <c r="J736" s="405"/>
      <c r="K736" s="405"/>
      <c r="L736" s="129"/>
      <c r="M736" s="28"/>
    </row>
    <row r="737" spans="1:13" s="189" customFormat="1" x14ac:dyDescent="0.2">
      <c r="A737" s="127" t="str">
        <f t="shared" si="22"/>
        <v/>
      </c>
      <c r="B737" s="185"/>
      <c r="C737" s="406"/>
      <c r="D737" s="186"/>
      <c r="E737" s="186"/>
      <c r="F737" s="186"/>
      <c r="G737" s="386"/>
      <c r="H737" s="383"/>
      <c r="I737" s="303">
        <f t="shared" si="23"/>
        <v>0</v>
      </c>
      <c r="J737" s="405"/>
      <c r="K737" s="405"/>
      <c r="L737" s="129"/>
      <c r="M737" s="28"/>
    </row>
    <row r="738" spans="1:13" s="189" customFormat="1" x14ac:dyDescent="0.2">
      <c r="A738" s="127" t="str">
        <f t="shared" si="22"/>
        <v/>
      </c>
      <c r="B738" s="185"/>
      <c r="C738" s="406"/>
      <c r="D738" s="186"/>
      <c r="E738" s="186"/>
      <c r="F738" s="186"/>
      <c r="G738" s="386"/>
      <c r="H738" s="383"/>
      <c r="I738" s="303">
        <f t="shared" si="23"/>
        <v>0</v>
      </c>
      <c r="J738" s="405"/>
      <c r="K738" s="405"/>
      <c r="L738" s="129"/>
      <c r="M738" s="28"/>
    </row>
    <row r="739" spans="1:13" s="189" customFormat="1" x14ac:dyDescent="0.2">
      <c r="A739" s="127" t="str">
        <f t="shared" si="22"/>
        <v/>
      </c>
      <c r="B739" s="185"/>
      <c r="C739" s="406"/>
      <c r="D739" s="186"/>
      <c r="E739" s="186"/>
      <c r="F739" s="186"/>
      <c r="G739" s="386"/>
      <c r="H739" s="383"/>
      <c r="I739" s="303">
        <f t="shared" si="23"/>
        <v>0</v>
      </c>
      <c r="J739" s="405"/>
      <c r="K739" s="405"/>
      <c r="L739" s="129"/>
      <c r="M739" s="28"/>
    </row>
    <row r="740" spans="1:13" s="189" customFormat="1" x14ac:dyDescent="0.2">
      <c r="A740" s="127" t="str">
        <f t="shared" si="22"/>
        <v/>
      </c>
      <c r="B740" s="185"/>
      <c r="C740" s="406"/>
      <c r="D740" s="186"/>
      <c r="E740" s="186"/>
      <c r="F740" s="186"/>
      <c r="G740" s="386"/>
      <c r="H740" s="383"/>
      <c r="I740" s="303">
        <f t="shared" si="23"/>
        <v>0</v>
      </c>
      <c r="J740" s="405"/>
      <c r="K740" s="405"/>
      <c r="L740" s="129"/>
      <c r="M740" s="28"/>
    </row>
    <row r="741" spans="1:13" s="189" customFormat="1" x14ac:dyDescent="0.2">
      <c r="A741" s="127" t="str">
        <f t="shared" si="22"/>
        <v/>
      </c>
      <c r="B741" s="185"/>
      <c r="C741" s="406"/>
      <c r="D741" s="186"/>
      <c r="E741" s="186"/>
      <c r="F741" s="186"/>
      <c r="G741" s="386"/>
      <c r="H741" s="383"/>
      <c r="I741" s="303">
        <f t="shared" si="23"/>
        <v>0</v>
      </c>
      <c r="J741" s="405"/>
      <c r="K741" s="405"/>
      <c r="L741" s="129"/>
      <c r="M741" s="28"/>
    </row>
    <row r="742" spans="1:13" s="189" customFormat="1" x14ac:dyDescent="0.2">
      <c r="A742" s="127" t="str">
        <f t="shared" si="22"/>
        <v/>
      </c>
      <c r="B742" s="185"/>
      <c r="C742" s="406"/>
      <c r="D742" s="186"/>
      <c r="E742" s="186"/>
      <c r="F742" s="186"/>
      <c r="G742" s="386"/>
      <c r="H742" s="383"/>
      <c r="I742" s="303">
        <f t="shared" si="23"/>
        <v>0</v>
      </c>
      <c r="J742" s="405"/>
      <c r="K742" s="405"/>
      <c r="L742" s="129"/>
      <c r="M742" s="28"/>
    </row>
    <row r="743" spans="1:13" s="189" customFormat="1" x14ac:dyDescent="0.2">
      <c r="A743" s="127" t="str">
        <f t="shared" si="22"/>
        <v/>
      </c>
      <c r="B743" s="185"/>
      <c r="C743" s="406"/>
      <c r="D743" s="186"/>
      <c r="E743" s="186"/>
      <c r="F743" s="186"/>
      <c r="G743" s="386"/>
      <c r="H743" s="383"/>
      <c r="I743" s="303">
        <f t="shared" si="23"/>
        <v>0</v>
      </c>
      <c r="J743" s="405"/>
      <c r="K743" s="405"/>
      <c r="L743" s="129"/>
      <c r="M743" s="28"/>
    </row>
    <row r="744" spans="1:13" s="189" customFormat="1" x14ac:dyDescent="0.2">
      <c r="A744" s="127" t="str">
        <f t="shared" si="22"/>
        <v/>
      </c>
      <c r="B744" s="185"/>
      <c r="C744" s="406"/>
      <c r="D744" s="186"/>
      <c r="E744" s="186"/>
      <c r="F744" s="186"/>
      <c r="G744" s="386"/>
      <c r="H744" s="383"/>
      <c r="I744" s="303">
        <f t="shared" si="23"/>
        <v>0</v>
      </c>
      <c r="J744" s="405"/>
      <c r="K744" s="405"/>
      <c r="L744" s="129"/>
      <c r="M744" s="28"/>
    </row>
    <row r="745" spans="1:13" s="189" customFormat="1" x14ac:dyDescent="0.2">
      <c r="A745" s="127" t="str">
        <f t="shared" si="22"/>
        <v/>
      </c>
      <c r="B745" s="185"/>
      <c r="C745" s="406"/>
      <c r="D745" s="186"/>
      <c r="E745" s="186"/>
      <c r="F745" s="186"/>
      <c r="G745" s="386"/>
      <c r="H745" s="383"/>
      <c r="I745" s="303">
        <f t="shared" si="23"/>
        <v>0</v>
      </c>
      <c r="J745" s="405"/>
      <c r="K745" s="405"/>
      <c r="L745" s="129"/>
      <c r="M745" s="28"/>
    </row>
    <row r="746" spans="1:13" s="189" customFormat="1" x14ac:dyDescent="0.2">
      <c r="A746" s="127" t="str">
        <f t="shared" si="22"/>
        <v/>
      </c>
      <c r="B746" s="185"/>
      <c r="C746" s="406"/>
      <c r="D746" s="186"/>
      <c r="E746" s="186"/>
      <c r="F746" s="186"/>
      <c r="G746" s="386"/>
      <c r="H746" s="383"/>
      <c r="I746" s="303">
        <f t="shared" si="23"/>
        <v>0</v>
      </c>
      <c r="J746" s="405"/>
      <c r="K746" s="405"/>
      <c r="L746" s="129"/>
      <c r="M746" s="28"/>
    </row>
    <row r="747" spans="1:13" s="189" customFormat="1" x14ac:dyDescent="0.2">
      <c r="A747" s="127" t="str">
        <f t="shared" si="22"/>
        <v/>
      </c>
      <c r="B747" s="185"/>
      <c r="C747" s="406"/>
      <c r="D747" s="186"/>
      <c r="E747" s="186"/>
      <c r="F747" s="186"/>
      <c r="G747" s="386"/>
      <c r="H747" s="383"/>
      <c r="I747" s="303">
        <f t="shared" si="23"/>
        <v>0</v>
      </c>
      <c r="J747" s="405"/>
      <c r="K747" s="405"/>
      <c r="L747" s="129"/>
      <c r="M747" s="28"/>
    </row>
    <row r="748" spans="1:13" s="189" customFormat="1" x14ac:dyDescent="0.2">
      <c r="A748" s="127" t="str">
        <f t="shared" si="22"/>
        <v/>
      </c>
      <c r="B748" s="185"/>
      <c r="C748" s="406"/>
      <c r="D748" s="186"/>
      <c r="E748" s="186"/>
      <c r="F748" s="186"/>
      <c r="G748" s="386"/>
      <c r="H748" s="383"/>
      <c r="I748" s="303">
        <f t="shared" si="23"/>
        <v>0</v>
      </c>
      <c r="J748" s="405"/>
      <c r="K748" s="405"/>
      <c r="L748" s="129"/>
      <c r="M748" s="28"/>
    </row>
    <row r="749" spans="1:13" s="189" customFormat="1" x14ac:dyDescent="0.2">
      <c r="A749" s="127" t="str">
        <f t="shared" si="22"/>
        <v/>
      </c>
      <c r="B749" s="185"/>
      <c r="C749" s="406"/>
      <c r="D749" s="186"/>
      <c r="E749" s="186"/>
      <c r="F749" s="186"/>
      <c r="G749" s="386"/>
      <c r="H749" s="383"/>
      <c r="I749" s="303">
        <f t="shared" si="23"/>
        <v>0</v>
      </c>
      <c r="J749" s="405"/>
      <c r="K749" s="405"/>
      <c r="L749" s="129"/>
      <c r="M749" s="28"/>
    </row>
    <row r="750" spans="1:13" s="189" customFormat="1" x14ac:dyDescent="0.2">
      <c r="A750" s="127" t="str">
        <f t="shared" si="22"/>
        <v/>
      </c>
      <c r="B750" s="185"/>
      <c r="C750" s="406"/>
      <c r="D750" s="186"/>
      <c r="E750" s="186"/>
      <c r="F750" s="186"/>
      <c r="G750" s="386"/>
      <c r="H750" s="383"/>
      <c r="I750" s="303">
        <f t="shared" si="23"/>
        <v>0</v>
      </c>
      <c r="J750" s="405"/>
      <c r="K750" s="405"/>
      <c r="L750" s="129"/>
      <c r="M750" s="28"/>
    </row>
    <row r="751" spans="1:13" s="189" customFormat="1" x14ac:dyDescent="0.2">
      <c r="A751" s="127" t="str">
        <f t="shared" si="22"/>
        <v/>
      </c>
      <c r="B751" s="185"/>
      <c r="C751" s="406"/>
      <c r="D751" s="186"/>
      <c r="E751" s="186"/>
      <c r="F751" s="186"/>
      <c r="G751" s="386"/>
      <c r="H751" s="383"/>
      <c r="I751" s="303">
        <f t="shared" si="23"/>
        <v>0</v>
      </c>
      <c r="J751" s="405"/>
      <c r="K751" s="405"/>
      <c r="L751" s="129"/>
      <c r="M751" s="28"/>
    </row>
    <row r="752" spans="1:13" s="189" customFormat="1" x14ac:dyDescent="0.2">
      <c r="A752" s="127" t="str">
        <f t="shared" si="22"/>
        <v/>
      </c>
      <c r="B752" s="185"/>
      <c r="C752" s="406"/>
      <c r="D752" s="186"/>
      <c r="E752" s="186"/>
      <c r="F752" s="186"/>
      <c r="G752" s="386"/>
      <c r="H752" s="383"/>
      <c r="I752" s="303">
        <f t="shared" si="23"/>
        <v>0</v>
      </c>
      <c r="J752" s="405"/>
      <c r="K752" s="405"/>
      <c r="L752" s="129"/>
      <c r="M752" s="28"/>
    </row>
    <row r="753" spans="1:13" s="189" customFormat="1" x14ac:dyDescent="0.2">
      <c r="A753" s="127" t="str">
        <f t="shared" si="22"/>
        <v/>
      </c>
      <c r="B753" s="185"/>
      <c r="C753" s="406"/>
      <c r="D753" s="186"/>
      <c r="E753" s="186"/>
      <c r="F753" s="186"/>
      <c r="G753" s="386"/>
      <c r="H753" s="383"/>
      <c r="I753" s="303">
        <f t="shared" si="23"/>
        <v>0</v>
      </c>
      <c r="J753" s="405"/>
      <c r="K753" s="405"/>
      <c r="L753" s="129"/>
      <c r="M753" s="28"/>
    </row>
    <row r="754" spans="1:13" s="189" customFormat="1" x14ac:dyDescent="0.2">
      <c r="A754" s="127" t="str">
        <f t="shared" si="22"/>
        <v/>
      </c>
      <c r="B754" s="185"/>
      <c r="C754" s="406"/>
      <c r="D754" s="186"/>
      <c r="E754" s="186"/>
      <c r="F754" s="186"/>
      <c r="G754" s="386"/>
      <c r="H754" s="383"/>
      <c r="I754" s="303">
        <f t="shared" si="23"/>
        <v>0</v>
      </c>
      <c r="J754" s="405"/>
      <c r="K754" s="405"/>
      <c r="L754" s="129"/>
      <c r="M754" s="28"/>
    </row>
    <row r="755" spans="1:13" s="189" customFormat="1" x14ac:dyDescent="0.2">
      <c r="A755" s="127" t="str">
        <f t="shared" si="22"/>
        <v/>
      </c>
      <c r="B755" s="185"/>
      <c r="C755" s="406"/>
      <c r="D755" s="186"/>
      <c r="E755" s="186"/>
      <c r="F755" s="186"/>
      <c r="G755" s="386"/>
      <c r="H755" s="383"/>
      <c r="I755" s="303">
        <f t="shared" si="23"/>
        <v>0</v>
      </c>
      <c r="J755" s="405"/>
      <c r="K755" s="405"/>
      <c r="L755" s="129"/>
      <c r="M755" s="28"/>
    </row>
    <row r="756" spans="1:13" s="189" customFormat="1" x14ac:dyDescent="0.2">
      <c r="A756" s="127" t="str">
        <f t="shared" si="22"/>
        <v/>
      </c>
      <c r="B756" s="185"/>
      <c r="C756" s="406"/>
      <c r="D756" s="186"/>
      <c r="E756" s="186"/>
      <c r="F756" s="186"/>
      <c r="G756" s="386"/>
      <c r="H756" s="383"/>
      <c r="I756" s="303">
        <f t="shared" si="23"/>
        <v>0</v>
      </c>
      <c r="J756" s="405"/>
      <c r="K756" s="405"/>
      <c r="L756" s="129"/>
      <c r="M756" s="28"/>
    </row>
    <row r="757" spans="1:13" s="189" customFormat="1" x14ac:dyDescent="0.2">
      <c r="A757" s="127" t="str">
        <f t="shared" si="22"/>
        <v/>
      </c>
      <c r="B757" s="185"/>
      <c r="C757" s="406"/>
      <c r="D757" s="186"/>
      <c r="E757" s="186"/>
      <c r="F757" s="186"/>
      <c r="G757" s="386"/>
      <c r="H757" s="383"/>
      <c r="I757" s="303">
        <f t="shared" si="23"/>
        <v>0</v>
      </c>
      <c r="J757" s="405"/>
      <c r="K757" s="405"/>
      <c r="L757" s="129"/>
      <c r="M757" s="28"/>
    </row>
    <row r="758" spans="1:13" s="189" customFormat="1" x14ac:dyDescent="0.2">
      <c r="A758" s="127" t="str">
        <f t="shared" si="22"/>
        <v/>
      </c>
      <c r="B758" s="185"/>
      <c r="C758" s="406"/>
      <c r="D758" s="186"/>
      <c r="E758" s="186"/>
      <c r="F758" s="186"/>
      <c r="G758" s="386"/>
      <c r="H758" s="383"/>
      <c r="I758" s="303">
        <f t="shared" si="23"/>
        <v>0</v>
      </c>
      <c r="J758" s="405"/>
      <c r="K758" s="405"/>
      <c r="L758" s="129"/>
      <c r="M758" s="28"/>
    </row>
    <row r="759" spans="1:13" s="189" customFormat="1" x14ac:dyDescent="0.2">
      <c r="A759" s="127" t="str">
        <f t="shared" si="22"/>
        <v/>
      </c>
      <c r="B759" s="185"/>
      <c r="C759" s="406"/>
      <c r="D759" s="186"/>
      <c r="E759" s="186"/>
      <c r="F759" s="186"/>
      <c r="G759" s="386"/>
      <c r="H759" s="383"/>
      <c r="I759" s="303">
        <f t="shared" si="23"/>
        <v>0</v>
      </c>
      <c r="J759" s="405"/>
      <c r="K759" s="405"/>
      <c r="L759" s="129"/>
      <c r="M759" s="28"/>
    </row>
    <row r="760" spans="1:13" s="189" customFormat="1" x14ac:dyDescent="0.2">
      <c r="A760" s="127" t="str">
        <f t="shared" si="22"/>
        <v/>
      </c>
      <c r="B760" s="185"/>
      <c r="C760" s="406"/>
      <c r="D760" s="186"/>
      <c r="E760" s="186"/>
      <c r="F760" s="186"/>
      <c r="G760" s="386"/>
      <c r="H760" s="383"/>
      <c r="I760" s="303">
        <f t="shared" si="23"/>
        <v>0</v>
      </c>
      <c r="J760" s="405"/>
      <c r="K760" s="405"/>
      <c r="L760" s="129"/>
      <c r="M760" s="28"/>
    </row>
    <row r="761" spans="1:13" s="189" customFormat="1" x14ac:dyDescent="0.2">
      <c r="A761" s="127" t="str">
        <f t="shared" si="22"/>
        <v/>
      </c>
      <c r="B761" s="185"/>
      <c r="C761" s="406"/>
      <c r="D761" s="186"/>
      <c r="E761" s="186"/>
      <c r="F761" s="186"/>
      <c r="G761" s="386"/>
      <c r="H761" s="383"/>
      <c r="I761" s="303">
        <f t="shared" si="23"/>
        <v>0</v>
      </c>
      <c r="J761" s="405"/>
      <c r="K761" s="405"/>
      <c r="L761" s="129"/>
      <c r="M761" s="28"/>
    </row>
    <row r="762" spans="1:13" s="189" customFormat="1" x14ac:dyDescent="0.2">
      <c r="A762" s="127" t="str">
        <f t="shared" si="22"/>
        <v/>
      </c>
      <c r="B762" s="185"/>
      <c r="C762" s="406"/>
      <c r="D762" s="186"/>
      <c r="E762" s="186"/>
      <c r="F762" s="186"/>
      <c r="G762" s="386"/>
      <c r="H762" s="383"/>
      <c r="I762" s="303">
        <f t="shared" si="23"/>
        <v>0</v>
      </c>
      <c r="J762" s="405"/>
      <c r="K762" s="405"/>
      <c r="L762" s="129"/>
      <c r="M762" s="28"/>
    </row>
    <row r="763" spans="1:13" s="189" customFormat="1" x14ac:dyDescent="0.2">
      <c r="A763" s="127" t="str">
        <f t="shared" si="22"/>
        <v/>
      </c>
      <c r="B763" s="185"/>
      <c r="C763" s="406"/>
      <c r="D763" s="186"/>
      <c r="E763" s="186"/>
      <c r="F763" s="186"/>
      <c r="G763" s="386"/>
      <c r="H763" s="383"/>
      <c r="I763" s="303">
        <f t="shared" si="23"/>
        <v>0</v>
      </c>
      <c r="J763" s="405"/>
      <c r="K763" s="405"/>
      <c r="L763" s="129"/>
      <c r="M763" s="28"/>
    </row>
    <row r="764" spans="1:13" s="189" customFormat="1" x14ac:dyDescent="0.2">
      <c r="A764" s="127" t="str">
        <f t="shared" si="22"/>
        <v/>
      </c>
      <c r="B764" s="185"/>
      <c r="C764" s="406"/>
      <c r="D764" s="186"/>
      <c r="E764" s="186"/>
      <c r="F764" s="186"/>
      <c r="G764" s="386"/>
      <c r="H764" s="383"/>
      <c r="I764" s="303">
        <f t="shared" si="23"/>
        <v>0</v>
      </c>
      <c r="J764" s="405"/>
      <c r="K764" s="405"/>
      <c r="L764" s="129"/>
      <c r="M764" s="28"/>
    </row>
    <row r="765" spans="1:13" s="189" customFormat="1" x14ac:dyDescent="0.2">
      <c r="A765" s="127" t="str">
        <f t="shared" si="22"/>
        <v/>
      </c>
      <c r="B765" s="185"/>
      <c r="C765" s="406"/>
      <c r="D765" s="186"/>
      <c r="E765" s="186"/>
      <c r="F765" s="186"/>
      <c r="G765" s="386"/>
      <c r="H765" s="383"/>
      <c r="I765" s="303">
        <f t="shared" si="23"/>
        <v>0</v>
      </c>
      <c r="J765" s="405"/>
      <c r="K765" s="405"/>
      <c r="L765" s="129"/>
      <c r="M765" s="28"/>
    </row>
    <row r="766" spans="1:13" s="189" customFormat="1" x14ac:dyDescent="0.2">
      <c r="A766" s="127" t="str">
        <f t="shared" si="22"/>
        <v/>
      </c>
      <c r="B766" s="185"/>
      <c r="C766" s="406"/>
      <c r="D766" s="186"/>
      <c r="E766" s="186"/>
      <c r="F766" s="186"/>
      <c r="G766" s="386"/>
      <c r="H766" s="383"/>
      <c r="I766" s="303">
        <f t="shared" si="23"/>
        <v>0</v>
      </c>
      <c r="J766" s="405"/>
      <c r="K766" s="405"/>
      <c r="L766" s="129"/>
      <c r="M766" s="28"/>
    </row>
    <row r="767" spans="1:13" s="189" customFormat="1" x14ac:dyDescent="0.2">
      <c r="A767" s="127" t="str">
        <f t="shared" si="22"/>
        <v/>
      </c>
      <c r="B767" s="185"/>
      <c r="C767" s="406"/>
      <c r="D767" s="186"/>
      <c r="E767" s="186"/>
      <c r="F767" s="186"/>
      <c r="G767" s="386"/>
      <c r="H767" s="383"/>
      <c r="I767" s="303">
        <f t="shared" si="23"/>
        <v>0</v>
      </c>
      <c r="J767" s="405"/>
      <c r="K767" s="405"/>
      <c r="L767" s="129"/>
      <c r="M767" s="28"/>
    </row>
    <row r="768" spans="1:13" s="189" customFormat="1" x14ac:dyDescent="0.2">
      <c r="A768" s="127" t="str">
        <f t="shared" si="22"/>
        <v/>
      </c>
      <c r="B768" s="185"/>
      <c r="C768" s="406"/>
      <c r="D768" s="186"/>
      <c r="E768" s="186"/>
      <c r="F768" s="186"/>
      <c r="G768" s="386"/>
      <c r="H768" s="383"/>
      <c r="I768" s="303">
        <f t="shared" si="23"/>
        <v>0</v>
      </c>
      <c r="J768" s="405"/>
      <c r="K768" s="405"/>
      <c r="L768" s="129"/>
      <c r="M768" s="28"/>
    </row>
    <row r="769" spans="1:13" s="189" customFormat="1" x14ac:dyDescent="0.2">
      <c r="A769" s="127" t="str">
        <f t="shared" si="22"/>
        <v/>
      </c>
      <c r="B769" s="185"/>
      <c r="C769" s="406"/>
      <c r="D769" s="186"/>
      <c r="E769" s="186"/>
      <c r="F769" s="186"/>
      <c r="G769" s="386"/>
      <c r="H769" s="383"/>
      <c r="I769" s="303">
        <f t="shared" si="23"/>
        <v>0</v>
      </c>
      <c r="J769" s="405"/>
      <c r="K769" s="405"/>
      <c r="L769" s="129"/>
      <c r="M769" s="28"/>
    </row>
    <row r="770" spans="1:13" s="189" customFormat="1" x14ac:dyDescent="0.2">
      <c r="A770" s="127" t="str">
        <f t="shared" si="22"/>
        <v/>
      </c>
      <c r="B770" s="185"/>
      <c r="C770" s="406"/>
      <c r="D770" s="186"/>
      <c r="E770" s="186"/>
      <c r="F770" s="186"/>
      <c r="G770" s="386"/>
      <c r="H770" s="383"/>
      <c r="I770" s="303">
        <f t="shared" si="23"/>
        <v>0</v>
      </c>
      <c r="J770" s="405"/>
      <c r="K770" s="405"/>
      <c r="L770" s="129"/>
      <c r="M770" s="28"/>
    </row>
    <row r="771" spans="1:13" s="189" customFormat="1" x14ac:dyDescent="0.2">
      <c r="A771" s="127" t="str">
        <f t="shared" si="22"/>
        <v/>
      </c>
      <c r="B771" s="185"/>
      <c r="C771" s="406"/>
      <c r="D771" s="186"/>
      <c r="E771" s="186"/>
      <c r="F771" s="186"/>
      <c r="G771" s="386"/>
      <c r="H771" s="383"/>
      <c r="I771" s="303">
        <f t="shared" si="23"/>
        <v>0</v>
      </c>
      <c r="J771" s="405"/>
      <c r="K771" s="405"/>
      <c r="L771" s="129"/>
      <c r="M771" s="28"/>
    </row>
    <row r="772" spans="1:13" s="189" customFormat="1" x14ac:dyDescent="0.2">
      <c r="A772" s="127" t="str">
        <f t="shared" si="22"/>
        <v/>
      </c>
      <c r="B772" s="185"/>
      <c r="C772" s="406"/>
      <c r="D772" s="186"/>
      <c r="E772" s="186"/>
      <c r="F772" s="186"/>
      <c r="G772" s="386"/>
      <c r="H772" s="383"/>
      <c r="I772" s="303">
        <f t="shared" si="23"/>
        <v>0</v>
      </c>
      <c r="J772" s="405"/>
      <c r="K772" s="405"/>
      <c r="L772" s="129"/>
      <c r="M772" s="28"/>
    </row>
    <row r="773" spans="1:13" s="189" customFormat="1" x14ac:dyDescent="0.2">
      <c r="A773" s="127" t="str">
        <f t="shared" si="22"/>
        <v/>
      </c>
      <c r="B773" s="185"/>
      <c r="C773" s="406"/>
      <c r="D773" s="186"/>
      <c r="E773" s="186"/>
      <c r="F773" s="186"/>
      <c r="G773" s="386"/>
      <c r="H773" s="383"/>
      <c r="I773" s="303">
        <f t="shared" si="23"/>
        <v>0</v>
      </c>
      <c r="J773" s="405"/>
      <c r="K773" s="405"/>
      <c r="L773" s="129"/>
      <c r="M773" s="28"/>
    </row>
    <row r="774" spans="1:13" s="189" customFormat="1" x14ac:dyDescent="0.2">
      <c r="A774" s="127" t="str">
        <f t="shared" si="22"/>
        <v/>
      </c>
      <c r="B774" s="185"/>
      <c r="C774" s="406"/>
      <c r="D774" s="186"/>
      <c r="E774" s="186"/>
      <c r="F774" s="186"/>
      <c r="G774" s="386"/>
      <c r="H774" s="383"/>
      <c r="I774" s="303">
        <f t="shared" si="23"/>
        <v>0</v>
      </c>
      <c r="J774" s="405"/>
      <c r="K774" s="405"/>
      <c r="L774" s="129"/>
      <c r="M774" s="28"/>
    </row>
    <row r="775" spans="1:13" s="189" customFormat="1" x14ac:dyDescent="0.2">
      <c r="A775" s="127" t="str">
        <f t="shared" si="22"/>
        <v/>
      </c>
      <c r="B775" s="185"/>
      <c r="C775" s="406"/>
      <c r="D775" s="186"/>
      <c r="E775" s="186"/>
      <c r="F775" s="186"/>
      <c r="G775" s="386"/>
      <c r="H775" s="383"/>
      <c r="I775" s="303">
        <f t="shared" si="23"/>
        <v>0</v>
      </c>
      <c r="J775" s="405"/>
      <c r="K775" s="405"/>
      <c r="L775" s="129"/>
      <c r="M775" s="28"/>
    </row>
    <row r="776" spans="1:13" s="189" customFormat="1" x14ac:dyDescent="0.2">
      <c r="A776" s="127" t="str">
        <f t="shared" si="22"/>
        <v/>
      </c>
      <c r="B776" s="185"/>
      <c r="C776" s="406"/>
      <c r="D776" s="186"/>
      <c r="E776" s="186"/>
      <c r="F776" s="186"/>
      <c r="G776" s="386"/>
      <c r="H776" s="383"/>
      <c r="I776" s="303">
        <f t="shared" si="23"/>
        <v>0</v>
      </c>
      <c r="J776" s="405"/>
      <c r="K776" s="405"/>
      <c r="L776" s="129"/>
      <c r="M776" s="28"/>
    </row>
    <row r="777" spans="1:13" s="189" customFormat="1" x14ac:dyDescent="0.2">
      <c r="A777" s="127" t="str">
        <f t="shared" si="22"/>
        <v/>
      </c>
      <c r="B777" s="185"/>
      <c r="C777" s="406"/>
      <c r="D777" s="186"/>
      <c r="E777" s="186"/>
      <c r="F777" s="186"/>
      <c r="G777" s="386"/>
      <c r="H777" s="383"/>
      <c r="I777" s="303">
        <f t="shared" si="23"/>
        <v>0</v>
      </c>
      <c r="J777" s="405"/>
      <c r="K777" s="405"/>
      <c r="L777" s="129"/>
      <c r="M777" s="28"/>
    </row>
    <row r="778" spans="1:13" s="189" customFormat="1" x14ac:dyDescent="0.2">
      <c r="A778" s="127" t="str">
        <f t="shared" si="22"/>
        <v/>
      </c>
      <c r="B778" s="185"/>
      <c r="C778" s="406"/>
      <c r="D778" s="186"/>
      <c r="E778" s="186"/>
      <c r="F778" s="186"/>
      <c r="G778" s="386"/>
      <c r="H778" s="383"/>
      <c r="I778" s="303">
        <f t="shared" si="23"/>
        <v>0</v>
      </c>
      <c r="J778" s="405"/>
      <c r="K778" s="405"/>
      <c r="L778" s="129"/>
      <c r="M778" s="28"/>
    </row>
    <row r="779" spans="1:13" s="189" customFormat="1" x14ac:dyDescent="0.2">
      <c r="A779" s="127" t="str">
        <f t="shared" si="22"/>
        <v/>
      </c>
      <c r="B779" s="185"/>
      <c r="C779" s="406"/>
      <c r="D779" s="186"/>
      <c r="E779" s="186"/>
      <c r="F779" s="186"/>
      <c r="G779" s="386"/>
      <c r="H779" s="383"/>
      <c r="I779" s="303">
        <f t="shared" si="23"/>
        <v>0</v>
      </c>
      <c r="J779" s="405"/>
      <c r="K779" s="405"/>
      <c r="L779" s="129"/>
      <c r="M779" s="28"/>
    </row>
    <row r="780" spans="1:13" s="189" customFormat="1" x14ac:dyDescent="0.2">
      <c r="A780" s="127" t="str">
        <f t="shared" si="22"/>
        <v/>
      </c>
      <c r="B780" s="185"/>
      <c r="C780" s="406"/>
      <c r="D780" s="186"/>
      <c r="E780" s="186"/>
      <c r="F780" s="186"/>
      <c r="G780" s="386"/>
      <c r="H780" s="383"/>
      <c r="I780" s="303">
        <f t="shared" si="23"/>
        <v>0</v>
      </c>
      <c r="J780" s="405"/>
      <c r="K780" s="405"/>
      <c r="L780" s="129"/>
      <c r="M780" s="28"/>
    </row>
    <row r="781" spans="1:13" s="189" customFormat="1" x14ac:dyDescent="0.2">
      <c r="A781" s="127" t="str">
        <f t="shared" si="22"/>
        <v/>
      </c>
      <c r="B781" s="185"/>
      <c r="C781" s="406"/>
      <c r="D781" s="186"/>
      <c r="E781" s="186"/>
      <c r="F781" s="186"/>
      <c r="G781" s="386"/>
      <c r="H781" s="383"/>
      <c r="I781" s="303">
        <f t="shared" si="23"/>
        <v>0</v>
      </c>
      <c r="J781" s="405"/>
      <c r="K781" s="405"/>
      <c r="L781" s="129"/>
      <c r="M781" s="28"/>
    </row>
    <row r="782" spans="1:13" s="189" customFormat="1" x14ac:dyDescent="0.2">
      <c r="A782" s="127" t="str">
        <f t="shared" si="22"/>
        <v/>
      </c>
      <c r="B782" s="185"/>
      <c r="C782" s="406"/>
      <c r="D782" s="186"/>
      <c r="E782" s="186"/>
      <c r="F782" s="186"/>
      <c r="G782" s="386"/>
      <c r="H782" s="383"/>
      <c r="I782" s="303">
        <f t="shared" si="23"/>
        <v>0</v>
      </c>
      <c r="J782" s="405"/>
      <c r="K782" s="405"/>
      <c r="L782" s="129"/>
      <c r="M782" s="28"/>
    </row>
    <row r="783" spans="1:13" s="189" customFormat="1" x14ac:dyDescent="0.2">
      <c r="A783" s="127" t="str">
        <f t="shared" si="22"/>
        <v/>
      </c>
      <c r="B783" s="185"/>
      <c r="C783" s="406"/>
      <c r="D783" s="186"/>
      <c r="E783" s="186"/>
      <c r="F783" s="186"/>
      <c r="G783" s="386"/>
      <c r="H783" s="383"/>
      <c r="I783" s="303">
        <f t="shared" si="23"/>
        <v>0</v>
      </c>
      <c r="J783" s="405"/>
      <c r="K783" s="405"/>
      <c r="L783" s="129"/>
      <c r="M783" s="28"/>
    </row>
    <row r="784" spans="1:13" s="189" customFormat="1" x14ac:dyDescent="0.2">
      <c r="A784" s="127" t="str">
        <f t="shared" si="22"/>
        <v/>
      </c>
      <c r="B784" s="185"/>
      <c r="C784" s="406"/>
      <c r="D784" s="186"/>
      <c r="E784" s="186"/>
      <c r="F784" s="186"/>
      <c r="G784" s="386"/>
      <c r="H784" s="383"/>
      <c r="I784" s="303">
        <f t="shared" si="23"/>
        <v>0</v>
      </c>
      <c r="J784" s="405"/>
      <c r="K784" s="405"/>
      <c r="L784" s="129"/>
      <c r="M784" s="28"/>
    </row>
    <row r="785" spans="1:13" s="189" customFormat="1" x14ac:dyDescent="0.2">
      <c r="A785" s="127" t="str">
        <f t="shared" si="22"/>
        <v/>
      </c>
      <c r="B785" s="185"/>
      <c r="C785" s="406"/>
      <c r="D785" s="186"/>
      <c r="E785" s="186"/>
      <c r="F785" s="186"/>
      <c r="G785" s="386"/>
      <c r="H785" s="383"/>
      <c r="I785" s="303">
        <f t="shared" si="23"/>
        <v>0</v>
      </c>
      <c r="J785" s="405"/>
      <c r="K785" s="405"/>
      <c r="L785" s="129"/>
      <c r="M785" s="28"/>
    </row>
    <row r="786" spans="1:13" s="189" customFormat="1" x14ac:dyDescent="0.2">
      <c r="A786" s="127" t="str">
        <f t="shared" si="22"/>
        <v/>
      </c>
      <c r="B786" s="185"/>
      <c r="C786" s="406"/>
      <c r="D786" s="186"/>
      <c r="E786" s="186"/>
      <c r="F786" s="186"/>
      <c r="G786" s="386"/>
      <c r="H786" s="383"/>
      <c r="I786" s="303">
        <f t="shared" si="23"/>
        <v>0</v>
      </c>
      <c r="J786" s="405"/>
      <c r="K786" s="405"/>
      <c r="L786" s="129"/>
      <c r="M786" s="28"/>
    </row>
    <row r="787" spans="1:13" s="189" customFormat="1" x14ac:dyDescent="0.2">
      <c r="A787" s="127" t="str">
        <f t="shared" ref="A787:A850" si="24">IF(COUNTA(B787:H787)&gt;0,ROW()-$A$3+1,"")</f>
        <v/>
      </c>
      <c r="B787" s="185"/>
      <c r="C787" s="406"/>
      <c r="D787" s="186"/>
      <c r="E787" s="186"/>
      <c r="F787" s="186"/>
      <c r="G787" s="386"/>
      <c r="H787" s="383"/>
      <c r="I787" s="303">
        <f t="shared" ref="I787:I850" si="25">ROUND(ROUND(G787,2)*ROUNDDOWN(H787,0),2)</f>
        <v>0</v>
      </c>
      <c r="J787" s="405"/>
      <c r="K787" s="405"/>
      <c r="L787" s="129"/>
      <c r="M787" s="28"/>
    </row>
    <row r="788" spans="1:13" s="189" customFormat="1" x14ac:dyDescent="0.2">
      <c r="A788" s="127" t="str">
        <f t="shared" si="24"/>
        <v/>
      </c>
      <c r="B788" s="185"/>
      <c r="C788" s="406"/>
      <c r="D788" s="186"/>
      <c r="E788" s="186"/>
      <c r="F788" s="186"/>
      <c r="G788" s="386"/>
      <c r="H788" s="383"/>
      <c r="I788" s="303">
        <f t="shared" si="25"/>
        <v>0</v>
      </c>
      <c r="J788" s="405"/>
      <c r="K788" s="405"/>
      <c r="L788" s="129"/>
      <c r="M788" s="28"/>
    </row>
    <row r="789" spans="1:13" s="189" customFormat="1" x14ac:dyDescent="0.2">
      <c r="A789" s="127" t="str">
        <f t="shared" si="24"/>
        <v/>
      </c>
      <c r="B789" s="185"/>
      <c r="C789" s="406"/>
      <c r="D789" s="186"/>
      <c r="E789" s="186"/>
      <c r="F789" s="186"/>
      <c r="G789" s="386"/>
      <c r="H789" s="383"/>
      <c r="I789" s="303">
        <f t="shared" si="25"/>
        <v>0</v>
      </c>
      <c r="J789" s="405"/>
      <c r="K789" s="405"/>
      <c r="L789" s="129"/>
      <c r="M789" s="28"/>
    </row>
    <row r="790" spans="1:13" s="189" customFormat="1" x14ac:dyDescent="0.2">
      <c r="A790" s="127" t="str">
        <f t="shared" si="24"/>
        <v/>
      </c>
      <c r="B790" s="185"/>
      <c r="C790" s="406"/>
      <c r="D790" s="186"/>
      <c r="E790" s="186"/>
      <c r="F790" s="186"/>
      <c r="G790" s="386"/>
      <c r="H790" s="383"/>
      <c r="I790" s="303">
        <f t="shared" si="25"/>
        <v>0</v>
      </c>
      <c r="J790" s="405"/>
      <c r="K790" s="405"/>
      <c r="L790" s="129"/>
      <c r="M790" s="28"/>
    </row>
    <row r="791" spans="1:13" s="189" customFormat="1" x14ac:dyDescent="0.2">
      <c r="A791" s="127" t="str">
        <f t="shared" si="24"/>
        <v/>
      </c>
      <c r="B791" s="185"/>
      <c r="C791" s="406"/>
      <c r="D791" s="186"/>
      <c r="E791" s="186"/>
      <c r="F791" s="186"/>
      <c r="G791" s="386"/>
      <c r="H791" s="383"/>
      <c r="I791" s="303">
        <f t="shared" si="25"/>
        <v>0</v>
      </c>
      <c r="J791" s="405"/>
      <c r="K791" s="405"/>
      <c r="L791" s="129"/>
      <c r="M791" s="28"/>
    </row>
    <row r="792" spans="1:13" s="189" customFormat="1" x14ac:dyDescent="0.2">
      <c r="A792" s="127" t="str">
        <f t="shared" si="24"/>
        <v/>
      </c>
      <c r="B792" s="185"/>
      <c r="C792" s="406"/>
      <c r="D792" s="186"/>
      <c r="E792" s="186"/>
      <c r="F792" s="186"/>
      <c r="G792" s="386"/>
      <c r="H792" s="383"/>
      <c r="I792" s="303">
        <f t="shared" si="25"/>
        <v>0</v>
      </c>
      <c r="J792" s="405"/>
      <c r="K792" s="405"/>
      <c r="L792" s="129"/>
      <c r="M792" s="28"/>
    </row>
    <row r="793" spans="1:13" s="189" customFormat="1" x14ac:dyDescent="0.2">
      <c r="A793" s="127" t="str">
        <f t="shared" si="24"/>
        <v/>
      </c>
      <c r="B793" s="185"/>
      <c r="C793" s="406"/>
      <c r="D793" s="186"/>
      <c r="E793" s="186"/>
      <c r="F793" s="186"/>
      <c r="G793" s="386"/>
      <c r="H793" s="383"/>
      <c r="I793" s="303">
        <f t="shared" si="25"/>
        <v>0</v>
      </c>
      <c r="J793" s="405"/>
      <c r="K793" s="405"/>
      <c r="L793" s="129"/>
      <c r="M793" s="28"/>
    </row>
    <row r="794" spans="1:13" s="189" customFormat="1" x14ac:dyDescent="0.2">
      <c r="A794" s="127" t="str">
        <f t="shared" si="24"/>
        <v/>
      </c>
      <c r="B794" s="185"/>
      <c r="C794" s="406"/>
      <c r="D794" s="186"/>
      <c r="E794" s="186"/>
      <c r="F794" s="186"/>
      <c r="G794" s="386"/>
      <c r="H794" s="383"/>
      <c r="I794" s="303">
        <f t="shared" si="25"/>
        <v>0</v>
      </c>
      <c r="J794" s="405"/>
      <c r="K794" s="405"/>
      <c r="L794" s="129"/>
      <c r="M794" s="28"/>
    </row>
    <row r="795" spans="1:13" s="189" customFormat="1" x14ac:dyDescent="0.2">
      <c r="A795" s="127" t="str">
        <f t="shared" si="24"/>
        <v/>
      </c>
      <c r="B795" s="185"/>
      <c r="C795" s="406"/>
      <c r="D795" s="186"/>
      <c r="E795" s="186"/>
      <c r="F795" s="186"/>
      <c r="G795" s="386"/>
      <c r="H795" s="383"/>
      <c r="I795" s="303">
        <f t="shared" si="25"/>
        <v>0</v>
      </c>
      <c r="J795" s="405"/>
      <c r="K795" s="405"/>
      <c r="L795" s="129"/>
      <c r="M795" s="28"/>
    </row>
    <row r="796" spans="1:13" s="189" customFormat="1" x14ac:dyDescent="0.2">
      <c r="A796" s="127" t="str">
        <f t="shared" si="24"/>
        <v/>
      </c>
      <c r="B796" s="185"/>
      <c r="C796" s="406"/>
      <c r="D796" s="186"/>
      <c r="E796" s="186"/>
      <c r="F796" s="186"/>
      <c r="G796" s="386"/>
      <c r="H796" s="383"/>
      <c r="I796" s="303">
        <f t="shared" si="25"/>
        <v>0</v>
      </c>
      <c r="J796" s="405"/>
      <c r="K796" s="405"/>
      <c r="L796" s="129"/>
      <c r="M796" s="28"/>
    </row>
    <row r="797" spans="1:13" s="189" customFormat="1" x14ac:dyDescent="0.2">
      <c r="A797" s="127" t="str">
        <f t="shared" si="24"/>
        <v/>
      </c>
      <c r="B797" s="185"/>
      <c r="C797" s="406"/>
      <c r="D797" s="186"/>
      <c r="E797" s="186"/>
      <c r="F797" s="186"/>
      <c r="G797" s="386"/>
      <c r="H797" s="383"/>
      <c r="I797" s="303">
        <f t="shared" si="25"/>
        <v>0</v>
      </c>
      <c r="J797" s="405"/>
      <c r="K797" s="405"/>
      <c r="L797" s="129"/>
      <c r="M797" s="28"/>
    </row>
    <row r="798" spans="1:13" s="189" customFormat="1" x14ac:dyDescent="0.2">
      <c r="A798" s="127" t="str">
        <f t="shared" si="24"/>
        <v/>
      </c>
      <c r="B798" s="185"/>
      <c r="C798" s="406"/>
      <c r="D798" s="186"/>
      <c r="E798" s="186"/>
      <c r="F798" s="186"/>
      <c r="G798" s="386"/>
      <c r="H798" s="383"/>
      <c r="I798" s="303">
        <f t="shared" si="25"/>
        <v>0</v>
      </c>
      <c r="J798" s="405"/>
      <c r="K798" s="405"/>
      <c r="L798" s="129"/>
      <c r="M798" s="28"/>
    </row>
    <row r="799" spans="1:13" s="189" customFormat="1" x14ac:dyDescent="0.2">
      <c r="A799" s="127" t="str">
        <f t="shared" si="24"/>
        <v/>
      </c>
      <c r="B799" s="185"/>
      <c r="C799" s="406"/>
      <c r="D799" s="186"/>
      <c r="E799" s="186"/>
      <c r="F799" s="186"/>
      <c r="G799" s="386"/>
      <c r="H799" s="383"/>
      <c r="I799" s="303">
        <f t="shared" si="25"/>
        <v>0</v>
      </c>
      <c r="J799" s="405"/>
      <c r="K799" s="405"/>
      <c r="L799" s="129"/>
      <c r="M799" s="28"/>
    </row>
    <row r="800" spans="1:13" s="189" customFormat="1" x14ac:dyDescent="0.2">
      <c r="A800" s="127" t="str">
        <f t="shared" si="24"/>
        <v/>
      </c>
      <c r="B800" s="185"/>
      <c r="C800" s="406"/>
      <c r="D800" s="186"/>
      <c r="E800" s="186"/>
      <c r="F800" s="186"/>
      <c r="G800" s="386"/>
      <c r="H800" s="383"/>
      <c r="I800" s="303">
        <f t="shared" si="25"/>
        <v>0</v>
      </c>
      <c r="J800" s="405"/>
      <c r="K800" s="405"/>
      <c r="L800" s="129"/>
      <c r="M800" s="28"/>
    </row>
    <row r="801" spans="1:13" s="189" customFormat="1" x14ac:dyDescent="0.2">
      <c r="A801" s="127" t="str">
        <f t="shared" si="24"/>
        <v/>
      </c>
      <c r="B801" s="185"/>
      <c r="C801" s="406"/>
      <c r="D801" s="186"/>
      <c r="E801" s="186"/>
      <c r="F801" s="186"/>
      <c r="G801" s="386"/>
      <c r="H801" s="383"/>
      <c r="I801" s="303">
        <f t="shared" si="25"/>
        <v>0</v>
      </c>
      <c r="J801" s="405"/>
      <c r="K801" s="405"/>
      <c r="L801" s="129"/>
      <c r="M801" s="28"/>
    </row>
    <row r="802" spans="1:13" s="189" customFormat="1" x14ac:dyDescent="0.2">
      <c r="A802" s="127" t="str">
        <f t="shared" si="24"/>
        <v/>
      </c>
      <c r="B802" s="185"/>
      <c r="C802" s="406"/>
      <c r="D802" s="186"/>
      <c r="E802" s="186"/>
      <c r="F802" s="186"/>
      <c r="G802" s="386"/>
      <c r="H802" s="383"/>
      <c r="I802" s="303">
        <f t="shared" si="25"/>
        <v>0</v>
      </c>
      <c r="J802" s="405"/>
      <c r="K802" s="405"/>
      <c r="L802" s="129"/>
      <c r="M802" s="28"/>
    </row>
    <row r="803" spans="1:13" s="189" customFormat="1" x14ac:dyDescent="0.2">
      <c r="A803" s="127" t="str">
        <f t="shared" si="24"/>
        <v/>
      </c>
      <c r="B803" s="185"/>
      <c r="C803" s="406"/>
      <c r="D803" s="186"/>
      <c r="E803" s="186"/>
      <c r="F803" s="186"/>
      <c r="G803" s="386"/>
      <c r="H803" s="383"/>
      <c r="I803" s="303">
        <f t="shared" si="25"/>
        <v>0</v>
      </c>
      <c r="J803" s="405"/>
      <c r="K803" s="405"/>
      <c r="L803" s="129"/>
      <c r="M803" s="28"/>
    </row>
    <row r="804" spans="1:13" s="189" customFormat="1" x14ac:dyDescent="0.2">
      <c r="A804" s="127" t="str">
        <f t="shared" si="24"/>
        <v/>
      </c>
      <c r="B804" s="185"/>
      <c r="C804" s="406"/>
      <c r="D804" s="186"/>
      <c r="E804" s="186"/>
      <c r="F804" s="186"/>
      <c r="G804" s="386"/>
      <c r="H804" s="383"/>
      <c r="I804" s="303">
        <f t="shared" si="25"/>
        <v>0</v>
      </c>
      <c r="J804" s="405"/>
      <c r="K804" s="405"/>
      <c r="L804" s="129"/>
      <c r="M804" s="28"/>
    </row>
    <row r="805" spans="1:13" s="189" customFormat="1" x14ac:dyDescent="0.2">
      <c r="A805" s="127" t="str">
        <f t="shared" si="24"/>
        <v/>
      </c>
      <c r="B805" s="185"/>
      <c r="C805" s="406"/>
      <c r="D805" s="186"/>
      <c r="E805" s="186"/>
      <c r="F805" s="186"/>
      <c r="G805" s="386"/>
      <c r="H805" s="383"/>
      <c r="I805" s="303">
        <f t="shared" si="25"/>
        <v>0</v>
      </c>
      <c r="J805" s="405"/>
      <c r="K805" s="405"/>
      <c r="L805" s="129"/>
      <c r="M805" s="28"/>
    </row>
    <row r="806" spans="1:13" s="189" customFormat="1" x14ac:dyDescent="0.2">
      <c r="A806" s="127" t="str">
        <f t="shared" si="24"/>
        <v/>
      </c>
      <c r="B806" s="185"/>
      <c r="C806" s="406"/>
      <c r="D806" s="186"/>
      <c r="E806" s="186"/>
      <c r="F806" s="186"/>
      <c r="G806" s="386"/>
      <c r="H806" s="383"/>
      <c r="I806" s="303">
        <f t="shared" si="25"/>
        <v>0</v>
      </c>
      <c r="J806" s="405"/>
      <c r="K806" s="405"/>
      <c r="L806" s="129"/>
      <c r="M806" s="28"/>
    </row>
    <row r="807" spans="1:13" s="189" customFormat="1" x14ac:dyDescent="0.2">
      <c r="A807" s="127" t="str">
        <f t="shared" si="24"/>
        <v/>
      </c>
      <c r="B807" s="185"/>
      <c r="C807" s="406"/>
      <c r="D807" s="186"/>
      <c r="E807" s="186"/>
      <c r="F807" s="186"/>
      <c r="G807" s="386"/>
      <c r="H807" s="383"/>
      <c r="I807" s="303">
        <f t="shared" si="25"/>
        <v>0</v>
      </c>
      <c r="J807" s="405"/>
      <c r="K807" s="405"/>
      <c r="L807" s="129"/>
      <c r="M807" s="28"/>
    </row>
    <row r="808" spans="1:13" s="189" customFormat="1" x14ac:dyDescent="0.2">
      <c r="A808" s="127" t="str">
        <f t="shared" si="24"/>
        <v/>
      </c>
      <c r="B808" s="185"/>
      <c r="C808" s="406"/>
      <c r="D808" s="186"/>
      <c r="E808" s="186"/>
      <c r="F808" s="186"/>
      <c r="G808" s="386"/>
      <c r="H808" s="383"/>
      <c r="I808" s="303">
        <f t="shared" si="25"/>
        <v>0</v>
      </c>
      <c r="J808" s="405"/>
      <c r="K808" s="405"/>
      <c r="L808" s="129"/>
      <c r="M808" s="28"/>
    </row>
    <row r="809" spans="1:13" s="189" customFormat="1" x14ac:dyDescent="0.2">
      <c r="A809" s="127" t="str">
        <f t="shared" si="24"/>
        <v/>
      </c>
      <c r="B809" s="185"/>
      <c r="C809" s="406"/>
      <c r="D809" s="186"/>
      <c r="E809" s="186"/>
      <c r="F809" s="186"/>
      <c r="G809" s="386"/>
      <c r="H809" s="383"/>
      <c r="I809" s="303">
        <f t="shared" si="25"/>
        <v>0</v>
      </c>
      <c r="J809" s="405"/>
      <c r="K809" s="405"/>
      <c r="L809" s="129"/>
      <c r="M809" s="28"/>
    </row>
    <row r="810" spans="1:13" s="189" customFormat="1" x14ac:dyDescent="0.2">
      <c r="A810" s="127" t="str">
        <f t="shared" si="24"/>
        <v/>
      </c>
      <c r="B810" s="185"/>
      <c r="C810" s="406"/>
      <c r="D810" s="186"/>
      <c r="E810" s="186"/>
      <c r="F810" s="186"/>
      <c r="G810" s="386"/>
      <c r="H810" s="383"/>
      <c r="I810" s="303">
        <f t="shared" si="25"/>
        <v>0</v>
      </c>
      <c r="J810" s="405"/>
      <c r="K810" s="405"/>
      <c r="L810" s="129"/>
      <c r="M810" s="28"/>
    </row>
    <row r="811" spans="1:13" s="189" customFormat="1" x14ac:dyDescent="0.2">
      <c r="A811" s="127" t="str">
        <f t="shared" si="24"/>
        <v/>
      </c>
      <c r="B811" s="185"/>
      <c r="C811" s="406"/>
      <c r="D811" s="186"/>
      <c r="E811" s="186"/>
      <c r="F811" s="186"/>
      <c r="G811" s="386"/>
      <c r="H811" s="383"/>
      <c r="I811" s="303">
        <f t="shared" si="25"/>
        <v>0</v>
      </c>
      <c r="J811" s="405"/>
      <c r="K811" s="405"/>
      <c r="L811" s="129"/>
      <c r="M811" s="28"/>
    </row>
    <row r="812" spans="1:13" s="189" customFormat="1" x14ac:dyDescent="0.2">
      <c r="A812" s="127" t="str">
        <f t="shared" si="24"/>
        <v/>
      </c>
      <c r="B812" s="185"/>
      <c r="C812" s="406"/>
      <c r="D812" s="186"/>
      <c r="E812" s="186"/>
      <c r="F812" s="186"/>
      <c r="G812" s="386"/>
      <c r="H812" s="383"/>
      <c r="I812" s="303">
        <f t="shared" si="25"/>
        <v>0</v>
      </c>
      <c r="J812" s="405"/>
      <c r="K812" s="405"/>
      <c r="L812" s="129"/>
      <c r="M812" s="28"/>
    </row>
    <row r="813" spans="1:13" s="189" customFormat="1" x14ac:dyDescent="0.2">
      <c r="A813" s="127" t="str">
        <f t="shared" si="24"/>
        <v/>
      </c>
      <c r="B813" s="185"/>
      <c r="C813" s="406"/>
      <c r="D813" s="186"/>
      <c r="E813" s="186"/>
      <c r="F813" s="186"/>
      <c r="G813" s="386"/>
      <c r="H813" s="383"/>
      <c r="I813" s="303">
        <f t="shared" si="25"/>
        <v>0</v>
      </c>
      <c r="J813" s="405"/>
      <c r="K813" s="405"/>
      <c r="L813" s="129"/>
      <c r="M813" s="28"/>
    </row>
    <row r="814" spans="1:13" s="189" customFormat="1" x14ac:dyDescent="0.2">
      <c r="A814" s="127" t="str">
        <f t="shared" si="24"/>
        <v/>
      </c>
      <c r="B814" s="185"/>
      <c r="C814" s="406"/>
      <c r="D814" s="186"/>
      <c r="E814" s="186"/>
      <c r="F814" s="186"/>
      <c r="G814" s="386"/>
      <c r="H814" s="383"/>
      <c r="I814" s="303">
        <f t="shared" si="25"/>
        <v>0</v>
      </c>
      <c r="J814" s="405"/>
      <c r="K814" s="405"/>
      <c r="L814" s="129"/>
      <c r="M814" s="28"/>
    </row>
    <row r="815" spans="1:13" s="189" customFormat="1" x14ac:dyDescent="0.2">
      <c r="A815" s="127" t="str">
        <f t="shared" si="24"/>
        <v/>
      </c>
      <c r="B815" s="185"/>
      <c r="C815" s="406"/>
      <c r="D815" s="186"/>
      <c r="E815" s="186"/>
      <c r="F815" s="186"/>
      <c r="G815" s="386"/>
      <c r="H815" s="383"/>
      <c r="I815" s="303">
        <f t="shared" si="25"/>
        <v>0</v>
      </c>
      <c r="J815" s="405"/>
      <c r="K815" s="405"/>
      <c r="L815" s="129"/>
      <c r="M815" s="28"/>
    </row>
    <row r="816" spans="1:13" s="189" customFormat="1" x14ac:dyDescent="0.2">
      <c r="A816" s="127" t="str">
        <f t="shared" si="24"/>
        <v/>
      </c>
      <c r="B816" s="185"/>
      <c r="C816" s="406"/>
      <c r="D816" s="186"/>
      <c r="E816" s="186"/>
      <c r="F816" s="186"/>
      <c r="G816" s="386"/>
      <c r="H816" s="383"/>
      <c r="I816" s="303">
        <f t="shared" si="25"/>
        <v>0</v>
      </c>
      <c r="J816" s="405"/>
      <c r="K816" s="405"/>
      <c r="L816" s="129"/>
      <c r="M816" s="28"/>
    </row>
    <row r="817" spans="1:13" s="189" customFormat="1" x14ac:dyDescent="0.2">
      <c r="A817" s="127" t="str">
        <f t="shared" si="24"/>
        <v/>
      </c>
      <c r="B817" s="185"/>
      <c r="C817" s="406"/>
      <c r="D817" s="186"/>
      <c r="E817" s="186"/>
      <c r="F817" s="186"/>
      <c r="G817" s="386"/>
      <c r="H817" s="383"/>
      <c r="I817" s="303">
        <f t="shared" si="25"/>
        <v>0</v>
      </c>
      <c r="J817" s="405"/>
      <c r="K817" s="405"/>
      <c r="L817" s="129"/>
      <c r="M817" s="28"/>
    </row>
    <row r="818" spans="1:13" s="189" customFormat="1" x14ac:dyDescent="0.2">
      <c r="A818" s="127" t="str">
        <f t="shared" si="24"/>
        <v/>
      </c>
      <c r="B818" s="185"/>
      <c r="C818" s="406"/>
      <c r="D818" s="186"/>
      <c r="E818" s="186"/>
      <c r="F818" s="186"/>
      <c r="G818" s="386"/>
      <c r="H818" s="383"/>
      <c r="I818" s="303">
        <f t="shared" si="25"/>
        <v>0</v>
      </c>
      <c r="J818" s="405"/>
      <c r="K818" s="405"/>
      <c r="L818" s="129"/>
      <c r="M818" s="28"/>
    </row>
    <row r="819" spans="1:13" s="189" customFormat="1" x14ac:dyDescent="0.2">
      <c r="A819" s="127" t="str">
        <f t="shared" si="24"/>
        <v/>
      </c>
      <c r="B819" s="185"/>
      <c r="C819" s="406"/>
      <c r="D819" s="186"/>
      <c r="E819" s="186"/>
      <c r="F819" s="186"/>
      <c r="G819" s="386"/>
      <c r="H819" s="383"/>
      <c r="I819" s="303">
        <f t="shared" si="25"/>
        <v>0</v>
      </c>
      <c r="J819" s="405"/>
      <c r="K819" s="405"/>
      <c r="L819" s="129"/>
      <c r="M819" s="28"/>
    </row>
    <row r="820" spans="1:13" s="189" customFormat="1" x14ac:dyDescent="0.2">
      <c r="A820" s="127" t="str">
        <f t="shared" si="24"/>
        <v/>
      </c>
      <c r="B820" s="185"/>
      <c r="C820" s="406"/>
      <c r="D820" s="186"/>
      <c r="E820" s="186"/>
      <c r="F820" s="186"/>
      <c r="G820" s="386"/>
      <c r="H820" s="383"/>
      <c r="I820" s="303">
        <f t="shared" si="25"/>
        <v>0</v>
      </c>
      <c r="J820" s="405"/>
      <c r="K820" s="405"/>
      <c r="L820" s="129"/>
      <c r="M820" s="28"/>
    </row>
    <row r="821" spans="1:13" s="189" customFormat="1" x14ac:dyDescent="0.2">
      <c r="A821" s="127" t="str">
        <f t="shared" si="24"/>
        <v/>
      </c>
      <c r="B821" s="185"/>
      <c r="C821" s="406"/>
      <c r="D821" s="186"/>
      <c r="E821" s="186"/>
      <c r="F821" s="186"/>
      <c r="G821" s="386"/>
      <c r="H821" s="383"/>
      <c r="I821" s="303">
        <f t="shared" si="25"/>
        <v>0</v>
      </c>
      <c r="J821" s="405"/>
      <c r="K821" s="405"/>
      <c r="L821" s="129"/>
      <c r="M821" s="28"/>
    </row>
    <row r="822" spans="1:13" s="189" customFormat="1" x14ac:dyDescent="0.2">
      <c r="A822" s="127" t="str">
        <f t="shared" si="24"/>
        <v/>
      </c>
      <c r="B822" s="185"/>
      <c r="C822" s="406"/>
      <c r="D822" s="186"/>
      <c r="E822" s="186"/>
      <c r="F822" s="186"/>
      <c r="G822" s="386"/>
      <c r="H822" s="383"/>
      <c r="I822" s="303">
        <f t="shared" si="25"/>
        <v>0</v>
      </c>
      <c r="J822" s="405"/>
      <c r="K822" s="405"/>
      <c r="L822" s="129"/>
      <c r="M822" s="28"/>
    </row>
    <row r="823" spans="1:13" s="189" customFormat="1" x14ac:dyDescent="0.2">
      <c r="A823" s="127" t="str">
        <f t="shared" si="24"/>
        <v/>
      </c>
      <c r="B823" s="185"/>
      <c r="C823" s="406"/>
      <c r="D823" s="186"/>
      <c r="E823" s="186"/>
      <c r="F823" s="186"/>
      <c r="G823" s="386"/>
      <c r="H823" s="383"/>
      <c r="I823" s="303">
        <f t="shared" si="25"/>
        <v>0</v>
      </c>
      <c r="J823" s="405"/>
      <c r="K823" s="405"/>
      <c r="L823" s="129"/>
      <c r="M823" s="28"/>
    </row>
    <row r="824" spans="1:13" s="189" customFormat="1" x14ac:dyDescent="0.2">
      <c r="A824" s="127" t="str">
        <f t="shared" si="24"/>
        <v/>
      </c>
      <c r="B824" s="185"/>
      <c r="C824" s="406"/>
      <c r="D824" s="186"/>
      <c r="E824" s="186"/>
      <c r="F824" s="186"/>
      <c r="G824" s="386"/>
      <c r="H824" s="383"/>
      <c r="I824" s="303">
        <f t="shared" si="25"/>
        <v>0</v>
      </c>
      <c r="J824" s="405"/>
      <c r="K824" s="405"/>
      <c r="L824" s="129"/>
      <c r="M824" s="28"/>
    </row>
    <row r="825" spans="1:13" s="189" customFormat="1" x14ac:dyDescent="0.2">
      <c r="A825" s="127" t="str">
        <f t="shared" si="24"/>
        <v/>
      </c>
      <c r="B825" s="185"/>
      <c r="C825" s="406"/>
      <c r="D825" s="186"/>
      <c r="E825" s="186"/>
      <c r="F825" s="186"/>
      <c r="G825" s="386"/>
      <c r="H825" s="383"/>
      <c r="I825" s="303">
        <f t="shared" si="25"/>
        <v>0</v>
      </c>
      <c r="J825" s="405"/>
      <c r="K825" s="405"/>
      <c r="L825" s="129"/>
      <c r="M825" s="28"/>
    </row>
    <row r="826" spans="1:13" s="189" customFormat="1" x14ac:dyDescent="0.2">
      <c r="A826" s="127" t="str">
        <f t="shared" si="24"/>
        <v/>
      </c>
      <c r="B826" s="185"/>
      <c r="C826" s="406"/>
      <c r="D826" s="186"/>
      <c r="E826" s="186"/>
      <c r="F826" s="186"/>
      <c r="G826" s="386"/>
      <c r="H826" s="383"/>
      <c r="I826" s="303">
        <f t="shared" si="25"/>
        <v>0</v>
      </c>
      <c r="J826" s="405"/>
      <c r="K826" s="405"/>
      <c r="L826" s="129"/>
      <c r="M826" s="28"/>
    </row>
    <row r="827" spans="1:13" s="189" customFormat="1" x14ac:dyDescent="0.2">
      <c r="A827" s="127" t="str">
        <f t="shared" si="24"/>
        <v/>
      </c>
      <c r="B827" s="185"/>
      <c r="C827" s="406"/>
      <c r="D827" s="186"/>
      <c r="E827" s="186"/>
      <c r="F827" s="186"/>
      <c r="G827" s="386"/>
      <c r="H827" s="383"/>
      <c r="I827" s="303">
        <f t="shared" si="25"/>
        <v>0</v>
      </c>
      <c r="J827" s="405"/>
      <c r="K827" s="405"/>
      <c r="L827" s="129"/>
      <c r="M827" s="28"/>
    </row>
    <row r="828" spans="1:13" s="189" customFormat="1" x14ac:dyDescent="0.2">
      <c r="A828" s="127" t="str">
        <f t="shared" si="24"/>
        <v/>
      </c>
      <c r="B828" s="185"/>
      <c r="C828" s="406"/>
      <c r="D828" s="186"/>
      <c r="E828" s="186"/>
      <c r="F828" s="186"/>
      <c r="G828" s="386"/>
      <c r="H828" s="383"/>
      <c r="I828" s="303">
        <f t="shared" si="25"/>
        <v>0</v>
      </c>
      <c r="J828" s="405"/>
      <c r="K828" s="405"/>
      <c r="L828" s="129"/>
      <c r="M828" s="28"/>
    </row>
    <row r="829" spans="1:13" s="189" customFormat="1" x14ac:dyDescent="0.2">
      <c r="A829" s="127" t="str">
        <f t="shared" si="24"/>
        <v/>
      </c>
      <c r="B829" s="185"/>
      <c r="C829" s="406"/>
      <c r="D829" s="186"/>
      <c r="E829" s="186"/>
      <c r="F829" s="186"/>
      <c r="G829" s="386"/>
      <c r="H829" s="383"/>
      <c r="I829" s="303">
        <f t="shared" si="25"/>
        <v>0</v>
      </c>
      <c r="J829" s="405"/>
      <c r="K829" s="405"/>
      <c r="L829" s="129"/>
      <c r="M829" s="28"/>
    </row>
    <row r="830" spans="1:13" s="189" customFormat="1" x14ac:dyDescent="0.2">
      <c r="A830" s="127" t="str">
        <f t="shared" si="24"/>
        <v/>
      </c>
      <c r="B830" s="185"/>
      <c r="C830" s="406"/>
      <c r="D830" s="186"/>
      <c r="E830" s="186"/>
      <c r="F830" s="186"/>
      <c r="G830" s="386"/>
      <c r="H830" s="383"/>
      <c r="I830" s="303">
        <f t="shared" si="25"/>
        <v>0</v>
      </c>
      <c r="J830" s="405"/>
      <c r="K830" s="405"/>
      <c r="L830" s="129"/>
      <c r="M830" s="28"/>
    </row>
    <row r="831" spans="1:13" s="189" customFormat="1" x14ac:dyDescent="0.2">
      <c r="A831" s="127" t="str">
        <f t="shared" si="24"/>
        <v/>
      </c>
      <c r="B831" s="185"/>
      <c r="C831" s="406"/>
      <c r="D831" s="186"/>
      <c r="E831" s="186"/>
      <c r="F831" s="186"/>
      <c r="G831" s="386"/>
      <c r="H831" s="383"/>
      <c r="I831" s="303">
        <f t="shared" si="25"/>
        <v>0</v>
      </c>
      <c r="J831" s="405"/>
      <c r="K831" s="405"/>
      <c r="L831" s="129"/>
      <c r="M831" s="28"/>
    </row>
    <row r="832" spans="1:13" s="189" customFormat="1" x14ac:dyDescent="0.2">
      <c r="A832" s="127" t="str">
        <f t="shared" si="24"/>
        <v/>
      </c>
      <c r="B832" s="185"/>
      <c r="C832" s="406"/>
      <c r="D832" s="186"/>
      <c r="E832" s="186"/>
      <c r="F832" s="186"/>
      <c r="G832" s="386"/>
      <c r="H832" s="383"/>
      <c r="I832" s="303">
        <f t="shared" si="25"/>
        <v>0</v>
      </c>
      <c r="J832" s="405"/>
      <c r="K832" s="405"/>
      <c r="L832" s="129"/>
      <c r="M832" s="28"/>
    </row>
    <row r="833" spans="1:13" s="189" customFormat="1" x14ac:dyDescent="0.2">
      <c r="A833" s="127" t="str">
        <f t="shared" si="24"/>
        <v/>
      </c>
      <c r="B833" s="185"/>
      <c r="C833" s="406"/>
      <c r="D833" s="186"/>
      <c r="E833" s="186"/>
      <c r="F833" s="186"/>
      <c r="G833" s="386"/>
      <c r="H833" s="383"/>
      <c r="I833" s="303">
        <f t="shared" si="25"/>
        <v>0</v>
      </c>
      <c r="J833" s="405"/>
      <c r="K833" s="405"/>
      <c r="L833" s="129"/>
      <c r="M833" s="28"/>
    </row>
    <row r="834" spans="1:13" s="189" customFormat="1" x14ac:dyDescent="0.2">
      <c r="A834" s="127" t="str">
        <f t="shared" si="24"/>
        <v/>
      </c>
      <c r="B834" s="185"/>
      <c r="C834" s="406"/>
      <c r="D834" s="186"/>
      <c r="E834" s="186"/>
      <c r="F834" s="186"/>
      <c r="G834" s="386"/>
      <c r="H834" s="383"/>
      <c r="I834" s="303">
        <f t="shared" si="25"/>
        <v>0</v>
      </c>
      <c r="J834" s="405"/>
      <c r="K834" s="405"/>
      <c r="L834" s="129"/>
      <c r="M834" s="28"/>
    </row>
    <row r="835" spans="1:13" s="189" customFormat="1" x14ac:dyDescent="0.2">
      <c r="A835" s="127" t="str">
        <f t="shared" si="24"/>
        <v/>
      </c>
      <c r="B835" s="185"/>
      <c r="C835" s="406"/>
      <c r="D835" s="186"/>
      <c r="E835" s="186"/>
      <c r="F835" s="186"/>
      <c r="G835" s="386"/>
      <c r="H835" s="383"/>
      <c r="I835" s="303">
        <f t="shared" si="25"/>
        <v>0</v>
      </c>
      <c r="J835" s="405"/>
      <c r="K835" s="405"/>
      <c r="L835" s="129"/>
      <c r="M835" s="28"/>
    </row>
    <row r="836" spans="1:13" s="189" customFormat="1" x14ac:dyDescent="0.2">
      <c r="A836" s="127" t="str">
        <f t="shared" si="24"/>
        <v/>
      </c>
      <c r="B836" s="185"/>
      <c r="C836" s="406"/>
      <c r="D836" s="186"/>
      <c r="E836" s="186"/>
      <c r="F836" s="186"/>
      <c r="G836" s="386"/>
      <c r="H836" s="383"/>
      <c r="I836" s="303">
        <f t="shared" si="25"/>
        <v>0</v>
      </c>
      <c r="J836" s="405"/>
      <c r="K836" s="405"/>
      <c r="L836" s="129"/>
      <c r="M836" s="28"/>
    </row>
    <row r="837" spans="1:13" s="189" customFormat="1" x14ac:dyDescent="0.2">
      <c r="A837" s="127" t="str">
        <f t="shared" si="24"/>
        <v/>
      </c>
      <c r="B837" s="185"/>
      <c r="C837" s="406"/>
      <c r="D837" s="186"/>
      <c r="E837" s="186"/>
      <c r="F837" s="186"/>
      <c r="G837" s="386"/>
      <c r="H837" s="383"/>
      <c r="I837" s="303">
        <f t="shared" si="25"/>
        <v>0</v>
      </c>
      <c r="J837" s="405"/>
      <c r="K837" s="405"/>
      <c r="L837" s="129"/>
      <c r="M837" s="28"/>
    </row>
    <row r="838" spans="1:13" s="189" customFormat="1" x14ac:dyDescent="0.2">
      <c r="A838" s="127" t="str">
        <f t="shared" si="24"/>
        <v/>
      </c>
      <c r="B838" s="185"/>
      <c r="C838" s="406"/>
      <c r="D838" s="186"/>
      <c r="E838" s="186"/>
      <c r="F838" s="186"/>
      <c r="G838" s="386"/>
      <c r="H838" s="383"/>
      <c r="I838" s="303">
        <f t="shared" si="25"/>
        <v>0</v>
      </c>
      <c r="J838" s="405"/>
      <c r="K838" s="405"/>
      <c r="L838" s="129"/>
      <c r="M838" s="28"/>
    </row>
    <row r="839" spans="1:13" s="189" customFormat="1" x14ac:dyDescent="0.2">
      <c r="A839" s="127" t="str">
        <f t="shared" si="24"/>
        <v/>
      </c>
      <c r="B839" s="185"/>
      <c r="C839" s="406"/>
      <c r="D839" s="186"/>
      <c r="E839" s="186"/>
      <c r="F839" s="186"/>
      <c r="G839" s="386"/>
      <c r="H839" s="383"/>
      <c r="I839" s="303">
        <f t="shared" si="25"/>
        <v>0</v>
      </c>
      <c r="J839" s="405"/>
      <c r="K839" s="405"/>
      <c r="L839" s="129"/>
      <c r="M839" s="28"/>
    </row>
    <row r="840" spans="1:13" s="189" customFormat="1" x14ac:dyDescent="0.2">
      <c r="A840" s="127" t="str">
        <f t="shared" si="24"/>
        <v/>
      </c>
      <c r="B840" s="185"/>
      <c r="C840" s="406"/>
      <c r="D840" s="186"/>
      <c r="E840" s="186"/>
      <c r="F840" s="186"/>
      <c r="G840" s="386"/>
      <c r="H840" s="383"/>
      <c r="I840" s="303">
        <f t="shared" si="25"/>
        <v>0</v>
      </c>
      <c r="J840" s="405"/>
      <c r="K840" s="405"/>
      <c r="L840" s="129"/>
      <c r="M840" s="28"/>
    </row>
    <row r="841" spans="1:13" s="189" customFormat="1" x14ac:dyDescent="0.2">
      <c r="A841" s="127" t="str">
        <f t="shared" si="24"/>
        <v/>
      </c>
      <c r="B841" s="185"/>
      <c r="C841" s="406"/>
      <c r="D841" s="186"/>
      <c r="E841" s="186"/>
      <c r="F841" s="186"/>
      <c r="G841" s="386"/>
      <c r="H841" s="383"/>
      <c r="I841" s="303">
        <f t="shared" si="25"/>
        <v>0</v>
      </c>
      <c r="J841" s="405"/>
      <c r="K841" s="405"/>
      <c r="L841" s="129"/>
      <c r="M841" s="28"/>
    </row>
    <row r="842" spans="1:13" s="189" customFormat="1" x14ac:dyDescent="0.2">
      <c r="A842" s="127" t="str">
        <f t="shared" si="24"/>
        <v/>
      </c>
      <c r="B842" s="185"/>
      <c r="C842" s="406"/>
      <c r="D842" s="186"/>
      <c r="E842" s="186"/>
      <c r="F842" s="186"/>
      <c r="G842" s="386"/>
      <c r="H842" s="383"/>
      <c r="I842" s="303">
        <f t="shared" si="25"/>
        <v>0</v>
      </c>
      <c r="J842" s="405"/>
      <c r="K842" s="405"/>
      <c r="L842" s="129"/>
      <c r="M842" s="28"/>
    </row>
    <row r="843" spans="1:13" s="189" customFormat="1" x14ac:dyDescent="0.2">
      <c r="A843" s="127" t="str">
        <f t="shared" si="24"/>
        <v/>
      </c>
      <c r="B843" s="185"/>
      <c r="C843" s="406"/>
      <c r="D843" s="186"/>
      <c r="E843" s="186"/>
      <c r="F843" s="186"/>
      <c r="G843" s="386"/>
      <c r="H843" s="383"/>
      <c r="I843" s="303">
        <f t="shared" si="25"/>
        <v>0</v>
      </c>
      <c r="J843" s="405"/>
      <c r="K843" s="405"/>
      <c r="L843" s="129"/>
      <c r="M843" s="28"/>
    </row>
    <row r="844" spans="1:13" s="189" customFormat="1" x14ac:dyDescent="0.2">
      <c r="A844" s="127" t="str">
        <f t="shared" si="24"/>
        <v/>
      </c>
      <c r="B844" s="185"/>
      <c r="C844" s="406"/>
      <c r="D844" s="186"/>
      <c r="E844" s="186"/>
      <c r="F844" s="186"/>
      <c r="G844" s="386"/>
      <c r="H844" s="383"/>
      <c r="I844" s="303">
        <f t="shared" si="25"/>
        <v>0</v>
      </c>
      <c r="J844" s="405"/>
      <c r="K844" s="405"/>
      <c r="L844" s="129"/>
      <c r="M844" s="28"/>
    </row>
    <row r="845" spans="1:13" s="189" customFormat="1" x14ac:dyDescent="0.2">
      <c r="A845" s="127" t="str">
        <f t="shared" si="24"/>
        <v/>
      </c>
      <c r="B845" s="185"/>
      <c r="C845" s="406"/>
      <c r="D845" s="186"/>
      <c r="E845" s="186"/>
      <c r="F845" s="186"/>
      <c r="G845" s="386"/>
      <c r="H845" s="383"/>
      <c r="I845" s="303">
        <f t="shared" si="25"/>
        <v>0</v>
      </c>
      <c r="J845" s="405"/>
      <c r="K845" s="405"/>
      <c r="L845" s="129"/>
      <c r="M845" s="28"/>
    </row>
    <row r="846" spans="1:13" s="189" customFormat="1" x14ac:dyDescent="0.2">
      <c r="A846" s="127" t="str">
        <f t="shared" si="24"/>
        <v/>
      </c>
      <c r="B846" s="185"/>
      <c r="C846" s="406"/>
      <c r="D846" s="186"/>
      <c r="E846" s="186"/>
      <c r="F846" s="186"/>
      <c r="G846" s="386"/>
      <c r="H846" s="383"/>
      <c r="I846" s="303">
        <f t="shared" si="25"/>
        <v>0</v>
      </c>
      <c r="J846" s="405"/>
      <c r="K846" s="405"/>
      <c r="L846" s="129"/>
      <c r="M846" s="28"/>
    </row>
    <row r="847" spans="1:13" s="189" customFormat="1" x14ac:dyDescent="0.2">
      <c r="A847" s="127" t="str">
        <f t="shared" si="24"/>
        <v/>
      </c>
      <c r="B847" s="185"/>
      <c r="C847" s="406"/>
      <c r="D847" s="186"/>
      <c r="E847" s="186"/>
      <c r="F847" s="186"/>
      <c r="G847" s="386"/>
      <c r="H847" s="383"/>
      <c r="I847" s="303">
        <f t="shared" si="25"/>
        <v>0</v>
      </c>
      <c r="J847" s="405"/>
      <c r="K847" s="405"/>
      <c r="L847" s="129"/>
      <c r="M847" s="28"/>
    </row>
    <row r="848" spans="1:13" s="189" customFormat="1" x14ac:dyDescent="0.2">
      <c r="A848" s="127" t="str">
        <f t="shared" si="24"/>
        <v/>
      </c>
      <c r="B848" s="185"/>
      <c r="C848" s="406"/>
      <c r="D848" s="186"/>
      <c r="E848" s="186"/>
      <c r="F848" s="186"/>
      <c r="G848" s="386"/>
      <c r="H848" s="383"/>
      <c r="I848" s="303">
        <f t="shared" si="25"/>
        <v>0</v>
      </c>
      <c r="J848" s="405"/>
      <c r="K848" s="405"/>
      <c r="L848" s="129"/>
      <c r="M848" s="28"/>
    </row>
    <row r="849" spans="1:13" s="189" customFormat="1" x14ac:dyDescent="0.2">
      <c r="A849" s="127" t="str">
        <f t="shared" si="24"/>
        <v/>
      </c>
      <c r="B849" s="185"/>
      <c r="C849" s="406"/>
      <c r="D849" s="186"/>
      <c r="E849" s="186"/>
      <c r="F849" s="186"/>
      <c r="G849" s="386"/>
      <c r="H849" s="383"/>
      <c r="I849" s="303">
        <f t="shared" si="25"/>
        <v>0</v>
      </c>
      <c r="J849" s="405"/>
      <c r="K849" s="405"/>
      <c r="L849" s="129"/>
      <c r="M849" s="28"/>
    </row>
    <row r="850" spans="1:13" s="189" customFormat="1" x14ac:dyDescent="0.2">
      <c r="A850" s="127" t="str">
        <f t="shared" si="24"/>
        <v/>
      </c>
      <c r="B850" s="185"/>
      <c r="C850" s="406"/>
      <c r="D850" s="186"/>
      <c r="E850" s="186"/>
      <c r="F850" s="186"/>
      <c r="G850" s="386"/>
      <c r="H850" s="383"/>
      <c r="I850" s="303">
        <f t="shared" si="25"/>
        <v>0</v>
      </c>
      <c r="J850" s="405"/>
      <c r="K850" s="405"/>
      <c r="L850" s="129"/>
      <c r="M850" s="28"/>
    </row>
    <row r="851" spans="1:13" s="189" customFormat="1" x14ac:dyDescent="0.2">
      <c r="A851" s="127" t="str">
        <f t="shared" ref="A851:A914" si="26">IF(COUNTA(B851:H851)&gt;0,ROW()-$A$3+1,"")</f>
        <v/>
      </c>
      <c r="B851" s="185"/>
      <c r="C851" s="406"/>
      <c r="D851" s="186"/>
      <c r="E851" s="186"/>
      <c r="F851" s="186"/>
      <c r="G851" s="386"/>
      <c r="H851" s="383"/>
      <c r="I851" s="303">
        <f t="shared" ref="I851:I914" si="27">ROUND(ROUND(G851,2)*ROUNDDOWN(H851,0),2)</f>
        <v>0</v>
      </c>
      <c r="J851" s="405"/>
      <c r="K851" s="405"/>
      <c r="L851" s="129"/>
      <c r="M851" s="28"/>
    </row>
    <row r="852" spans="1:13" s="189" customFormat="1" x14ac:dyDescent="0.2">
      <c r="A852" s="127" t="str">
        <f t="shared" si="26"/>
        <v/>
      </c>
      <c r="B852" s="185"/>
      <c r="C852" s="406"/>
      <c r="D852" s="186"/>
      <c r="E852" s="186"/>
      <c r="F852" s="186"/>
      <c r="G852" s="386"/>
      <c r="H852" s="383"/>
      <c r="I852" s="303">
        <f t="shared" si="27"/>
        <v>0</v>
      </c>
      <c r="J852" s="405"/>
      <c r="K852" s="405"/>
      <c r="L852" s="129"/>
      <c r="M852" s="28"/>
    </row>
    <row r="853" spans="1:13" s="189" customFormat="1" x14ac:dyDescent="0.2">
      <c r="A853" s="127" t="str">
        <f t="shared" si="26"/>
        <v/>
      </c>
      <c r="B853" s="185"/>
      <c r="C853" s="406"/>
      <c r="D853" s="186"/>
      <c r="E853" s="186"/>
      <c r="F853" s="186"/>
      <c r="G853" s="386"/>
      <c r="H853" s="383"/>
      <c r="I853" s="303">
        <f t="shared" si="27"/>
        <v>0</v>
      </c>
      <c r="J853" s="405"/>
      <c r="K853" s="405"/>
      <c r="L853" s="129"/>
      <c r="M853" s="28"/>
    </row>
    <row r="854" spans="1:13" s="189" customFormat="1" x14ac:dyDescent="0.2">
      <c r="A854" s="127" t="str">
        <f t="shared" si="26"/>
        <v/>
      </c>
      <c r="B854" s="185"/>
      <c r="C854" s="406"/>
      <c r="D854" s="186"/>
      <c r="E854" s="186"/>
      <c r="F854" s="186"/>
      <c r="G854" s="386"/>
      <c r="H854" s="383"/>
      <c r="I854" s="303">
        <f t="shared" si="27"/>
        <v>0</v>
      </c>
      <c r="J854" s="405"/>
      <c r="K854" s="405"/>
      <c r="L854" s="129"/>
      <c r="M854" s="28"/>
    </row>
    <row r="855" spans="1:13" s="189" customFormat="1" x14ac:dyDescent="0.2">
      <c r="A855" s="127" t="str">
        <f t="shared" si="26"/>
        <v/>
      </c>
      <c r="B855" s="185"/>
      <c r="C855" s="406"/>
      <c r="D855" s="186"/>
      <c r="E855" s="186"/>
      <c r="F855" s="186"/>
      <c r="G855" s="386"/>
      <c r="H855" s="383"/>
      <c r="I855" s="303">
        <f t="shared" si="27"/>
        <v>0</v>
      </c>
      <c r="J855" s="405"/>
      <c r="K855" s="405"/>
      <c r="L855" s="129"/>
      <c r="M855" s="28"/>
    </row>
    <row r="856" spans="1:13" s="189" customFormat="1" x14ac:dyDescent="0.2">
      <c r="A856" s="127" t="str">
        <f t="shared" si="26"/>
        <v/>
      </c>
      <c r="B856" s="185"/>
      <c r="C856" s="406"/>
      <c r="D856" s="186"/>
      <c r="E856" s="186"/>
      <c r="F856" s="186"/>
      <c r="G856" s="386"/>
      <c r="H856" s="383"/>
      <c r="I856" s="303">
        <f t="shared" si="27"/>
        <v>0</v>
      </c>
      <c r="J856" s="405"/>
      <c r="K856" s="405"/>
      <c r="L856" s="129"/>
      <c r="M856" s="28"/>
    </row>
    <row r="857" spans="1:13" s="189" customFormat="1" x14ac:dyDescent="0.2">
      <c r="A857" s="127" t="str">
        <f t="shared" si="26"/>
        <v/>
      </c>
      <c r="B857" s="185"/>
      <c r="C857" s="406"/>
      <c r="D857" s="186"/>
      <c r="E857" s="186"/>
      <c r="F857" s="186"/>
      <c r="G857" s="386"/>
      <c r="H857" s="383"/>
      <c r="I857" s="303">
        <f t="shared" si="27"/>
        <v>0</v>
      </c>
      <c r="J857" s="405"/>
      <c r="K857" s="405"/>
      <c r="L857" s="129"/>
      <c r="M857" s="28"/>
    </row>
    <row r="858" spans="1:13" s="189" customFormat="1" x14ac:dyDescent="0.2">
      <c r="A858" s="127" t="str">
        <f t="shared" si="26"/>
        <v/>
      </c>
      <c r="B858" s="185"/>
      <c r="C858" s="406"/>
      <c r="D858" s="186"/>
      <c r="E858" s="186"/>
      <c r="F858" s="186"/>
      <c r="G858" s="386"/>
      <c r="H858" s="383"/>
      <c r="I858" s="303">
        <f t="shared" si="27"/>
        <v>0</v>
      </c>
      <c r="J858" s="405"/>
      <c r="K858" s="405"/>
      <c r="L858" s="129"/>
      <c r="M858" s="28"/>
    </row>
    <row r="859" spans="1:13" s="189" customFormat="1" x14ac:dyDescent="0.2">
      <c r="A859" s="127" t="str">
        <f t="shared" si="26"/>
        <v/>
      </c>
      <c r="B859" s="185"/>
      <c r="C859" s="406"/>
      <c r="D859" s="186"/>
      <c r="E859" s="186"/>
      <c r="F859" s="186"/>
      <c r="G859" s="386"/>
      <c r="H859" s="383"/>
      <c r="I859" s="303">
        <f t="shared" si="27"/>
        <v>0</v>
      </c>
      <c r="J859" s="405"/>
      <c r="K859" s="405"/>
      <c r="L859" s="129"/>
      <c r="M859" s="28"/>
    </row>
    <row r="860" spans="1:13" s="189" customFormat="1" x14ac:dyDescent="0.2">
      <c r="A860" s="127" t="str">
        <f t="shared" si="26"/>
        <v/>
      </c>
      <c r="B860" s="185"/>
      <c r="C860" s="406"/>
      <c r="D860" s="186"/>
      <c r="E860" s="186"/>
      <c r="F860" s="186"/>
      <c r="G860" s="386"/>
      <c r="H860" s="383"/>
      <c r="I860" s="303">
        <f t="shared" si="27"/>
        <v>0</v>
      </c>
      <c r="J860" s="405"/>
      <c r="K860" s="405"/>
      <c r="L860" s="129"/>
      <c r="M860" s="28"/>
    </row>
    <row r="861" spans="1:13" s="189" customFormat="1" x14ac:dyDescent="0.2">
      <c r="A861" s="127" t="str">
        <f t="shared" si="26"/>
        <v/>
      </c>
      <c r="B861" s="185"/>
      <c r="C861" s="406"/>
      <c r="D861" s="186"/>
      <c r="E861" s="186"/>
      <c r="F861" s="186"/>
      <c r="G861" s="386"/>
      <c r="H861" s="383"/>
      <c r="I861" s="303">
        <f t="shared" si="27"/>
        <v>0</v>
      </c>
      <c r="J861" s="405"/>
      <c r="K861" s="405"/>
      <c r="L861" s="129"/>
      <c r="M861" s="28"/>
    </row>
    <row r="862" spans="1:13" s="189" customFormat="1" x14ac:dyDescent="0.2">
      <c r="A862" s="127" t="str">
        <f t="shared" si="26"/>
        <v/>
      </c>
      <c r="B862" s="185"/>
      <c r="C862" s="406"/>
      <c r="D862" s="186"/>
      <c r="E862" s="186"/>
      <c r="F862" s="186"/>
      <c r="G862" s="386"/>
      <c r="H862" s="383"/>
      <c r="I862" s="303">
        <f t="shared" si="27"/>
        <v>0</v>
      </c>
      <c r="J862" s="405"/>
      <c r="K862" s="405"/>
      <c r="L862" s="129"/>
      <c r="M862" s="28"/>
    </row>
    <row r="863" spans="1:13" s="189" customFormat="1" x14ac:dyDescent="0.2">
      <c r="A863" s="127" t="str">
        <f t="shared" si="26"/>
        <v/>
      </c>
      <c r="B863" s="185"/>
      <c r="C863" s="406"/>
      <c r="D863" s="186"/>
      <c r="E863" s="186"/>
      <c r="F863" s="186"/>
      <c r="G863" s="386"/>
      <c r="H863" s="383"/>
      <c r="I863" s="303">
        <f t="shared" si="27"/>
        <v>0</v>
      </c>
      <c r="J863" s="405"/>
      <c r="K863" s="405"/>
      <c r="L863" s="129"/>
      <c r="M863" s="28"/>
    </row>
    <row r="864" spans="1:13" s="189" customFormat="1" x14ac:dyDescent="0.2">
      <c r="A864" s="127" t="str">
        <f t="shared" si="26"/>
        <v/>
      </c>
      <c r="B864" s="185"/>
      <c r="C864" s="406"/>
      <c r="D864" s="186"/>
      <c r="E864" s="186"/>
      <c r="F864" s="186"/>
      <c r="G864" s="386"/>
      <c r="H864" s="383"/>
      <c r="I864" s="303">
        <f t="shared" si="27"/>
        <v>0</v>
      </c>
      <c r="J864" s="405"/>
      <c r="K864" s="405"/>
      <c r="L864" s="129"/>
      <c r="M864" s="28"/>
    </row>
    <row r="865" spans="1:13" s="189" customFormat="1" x14ac:dyDescent="0.2">
      <c r="A865" s="127" t="str">
        <f t="shared" si="26"/>
        <v/>
      </c>
      <c r="B865" s="185"/>
      <c r="C865" s="406"/>
      <c r="D865" s="186"/>
      <c r="E865" s="186"/>
      <c r="F865" s="186"/>
      <c r="G865" s="386"/>
      <c r="H865" s="383"/>
      <c r="I865" s="303">
        <f t="shared" si="27"/>
        <v>0</v>
      </c>
      <c r="J865" s="405"/>
      <c r="K865" s="405"/>
      <c r="L865" s="129"/>
      <c r="M865" s="28"/>
    </row>
    <row r="866" spans="1:13" s="189" customFormat="1" x14ac:dyDescent="0.2">
      <c r="A866" s="127" t="str">
        <f t="shared" si="26"/>
        <v/>
      </c>
      <c r="B866" s="185"/>
      <c r="C866" s="406"/>
      <c r="D866" s="186"/>
      <c r="E866" s="186"/>
      <c r="F866" s="186"/>
      <c r="G866" s="386"/>
      <c r="H866" s="383"/>
      <c r="I866" s="303">
        <f t="shared" si="27"/>
        <v>0</v>
      </c>
      <c r="J866" s="405"/>
      <c r="K866" s="405"/>
      <c r="L866" s="129"/>
      <c r="M866" s="28"/>
    </row>
    <row r="867" spans="1:13" s="189" customFormat="1" x14ac:dyDescent="0.2">
      <c r="A867" s="127" t="str">
        <f t="shared" si="26"/>
        <v/>
      </c>
      <c r="B867" s="185"/>
      <c r="C867" s="406"/>
      <c r="D867" s="186"/>
      <c r="E867" s="186"/>
      <c r="F867" s="186"/>
      <c r="G867" s="386"/>
      <c r="H867" s="383"/>
      <c r="I867" s="303">
        <f t="shared" si="27"/>
        <v>0</v>
      </c>
      <c r="J867" s="405"/>
      <c r="K867" s="405"/>
      <c r="L867" s="129"/>
      <c r="M867" s="28"/>
    </row>
    <row r="868" spans="1:13" s="189" customFormat="1" x14ac:dyDescent="0.2">
      <c r="A868" s="127" t="str">
        <f t="shared" si="26"/>
        <v/>
      </c>
      <c r="B868" s="185"/>
      <c r="C868" s="406"/>
      <c r="D868" s="186"/>
      <c r="E868" s="186"/>
      <c r="F868" s="186"/>
      <c r="G868" s="386"/>
      <c r="H868" s="383"/>
      <c r="I868" s="303">
        <f t="shared" si="27"/>
        <v>0</v>
      </c>
      <c r="J868" s="405"/>
      <c r="K868" s="405"/>
      <c r="L868" s="129"/>
      <c r="M868" s="28"/>
    </row>
    <row r="869" spans="1:13" s="189" customFormat="1" x14ac:dyDescent="0.2">
      <c r="A869" s="127" t="str">
        <f t="shared" si="26"/>
        <v/>
      </c>
      <c r="B869" s="185"/>
      <c r="C869" s="406"/>
      <c r="D869" s="186"/>
      <c r="E869" s="186"/>
      <c r="F869" s="186"/>
      <c r="G869" s="386"/>
      <c r="H869" s="383"/>
      <c r="I869" s="303">
        <f t="shared" si="27"/>
        <v>0</v>
      </c>
      <c r="J869" s="405"/>
      <c r="K869" s="405"/>
      <c r="L869" s="129"/>
      <c r="M869" s="28"/>
    </row>
    <row r="870" spans="1:13" s="189" customFormat="1" x14ac:dyDescent="0.2">
      <c r="A870" s="127" t="str">
        <f t="shared" si="26"/>
        <v/>
      </c>
      <c r="B870" s="185"/>
      <c r="C870" s="406"/>
      <c r="D870" s="186"/>
      <c r="E870" s="186"/>
      <c r="F870" s="186"/>
      <c r="G870" s="386"/>
      <c r="H870" s="383"/>
      <c r="I870" s="303">
        <f t="shared" si="27"/>
        <v>0</v>
      </c>
      <c r="J870" s="405"/>
      <c r="K870" s="405"/>
      <c r="L870" s="129"/>
      <c r="M870" s="28"/>
    </row>
    <row r="871" spans="1:13" s="189" customFormat="1" x14ac:dyDescent="0.2">
      <c r="A871" s="127" t="str">
        <f t="shared" si="26"/>
        <v/>
      </c>
      <c r="B871" s="185"/>
      <c r="C871" s="406"/>
      <c r="D871" s="186"/>
      <c r="E871" s="186"/>
      <c r="F871" s="186"/>
      <c r="G871" s="386"/>
      <c r="H871" s="383"/>
      <c r="I871" s="303">
        <f t="shared" si="27"/>
        <v>0</v>
      </c>
      <c r="J871" s="405"/>
      <c r="K871" s="405"/>
      <c r="L871" s="129"/>
      <c r="M871" s="28"/>
    </row>
    <row r="872" spans="1:13" s="189" customFormat="1" x14ac:dyDescent="0.2">
      <c r="A872" s="127" t="str">
        <f t="shared" si="26"/>
        <v/>
      </c>
      <c r="B872" s="185"/>
      <c r="C872" s="406"/>
      <c r="D872" s="186"/>
      <c r="E872" s="186"/>
      <c r="F872" s="186"/>
      <c r="G872" s="386"/>
      <c r="H872" s="383"/>
      <c r="I872" s="303">
        <f t="shared" si="27"/>
        <v>0</v>
      </c>
      <c r="J872" s="405"/>
      <c r="K872" s="405"/>
      <c r="L872" s="129"/>
      <c r="M872" s="28"/>
    </row>
    <row r="873" spans="1:13" s="189" customFormat="1" x14ac:dyDescent="0.2">
      <c r="A873" s="127" t="str">
        <f t="shared" si="26"/>
        <v/>
      </c>
      <c r="B873" s="185"/>
      <c r="C873" s="406"/>
      <c r="D873" s="186"/>
      <c r="E873" s="186"/>
      <c r="F873" s="186"/>
      <c r="G873" s="386"/>
      <c r="H873" s="383"/>
      <c r="I873" s="303">
        <f t="shared" si="27"/>
        <v>0</v>
      </c>
      <c r="J873" s="405"/>
      <c r="K873" s="405"/>
      <c r="L873" s="129"/>
      <c r="M873" s="28"/>
    </row>
    <row r="874" spans="1:13" s="189" customFormat="1" x14ac:dyDescent="0.2">
      <c r="A874" s="127" t="str">
        <f t="shared" si="26"/>
        <v/>
      </c>
      <c r="B874" s="185"/>
      <c r="C874" s="406"/>
      <c r="D874" s="186"/>
      <c r="E874" s="186"/>
      <c r="F874" s="186"/>
      <c r="G874" s="386"/>
      <c r="H874" s="383"/>
      <c r="I874" s="303">
        <f t="shared" si="27"/>
        <v>0</v>
      </c>
      <c r="J874" s="405"/>
      <c r="K874" s="405"/>
      <c r="L874" s="129"/>
      <c r="M874" s="28"/>
    </row>
    <row r="875" spans="1:13" s="189" customFormat="1" x14ac:dyDescent="0.2">
      <c r="A875" s="127" t="str">
        <f t="shared" si="26"/>
        <v/>
      </c>
      <c r="B875" s="185"/>
      <c r="C875" s="406"/>
      <c r="D875" s="186"/>
      <c r="E875" s="186"/>
      <c r="F875" s="186"/>
      <c r="G875" s="386"/>
      <c r="H875" s="383"/>
      <c r="I875" s="303">
        <f t="shared" si="27"/>
        <v>0</v>
      </c>
      <c r="J875" s="405"/>
      <c r="K875" s="405"/>
      <c r="L875" s="129"/>
      <c r="M875" s="28"/>
    </row>
    <row r="876" spans="1:13" s="189" customFormat="1" x14ac:dyDescent="0.2">
      <c r="A876" s="127" t="str">
        <f t="shared" si="26"/>
        <v/>
      </c>
      <c r="B876" s="185"/>
      <c r="C876" s="406"/>
      <c r="D876" s="186"/>
      <c r="E876" s="186"/>
      <c r="F876" s="186"/>
      <c r="G876" s="386"/>
      <c r="H876" s="383"/>
      <c r="I876" s="303">
        <f t="shared" si="27"/>
        <v>0</v>
      </c>
      <c r="J876" s="405"/>
      <c r="K876" s="405"/>
      <c r="L876" s="129"/>
      <c r="M876" s="28"/>
    </row>
    <row r="877" spans="1:13" s="189" customFormat="1" x14ac:dyDescent="0.2">
      <c r="A877" s="127" t="str">
        <f t="shared" si="26"/>
        <v/>
      </c>
      <c r="B877" s="185"/>
      <c r="C877" s="406"/>
      <c r="D877" s="186"/>
      <c r="E877" s="186"/>
      <c r="F877" s="186"/>
      <c r="G877" s="386"/>
      <c r="H877" s="383"/>
      <c r="I877" s="303">
        <f t="shared" si="27"/>
        <v>0</v>
      </c>
      <c r="J877" s="405"/>
      <c r="K877" s="405"/>
      <c r="L877" s="129"/>
      <c r="M877" s="28"/>
    </row>
    <row r="878" spans="1:13" s="189" customFormat="1" x14ac:dyDescent="0.2">
      <c r="A878" s="127" t="str">
        <f t="shared" si="26"/>
        <v/>
      </c>
      <c r="B878" s="185"/>
      <c r="C878" s="406"/>
      <c r="D878" s="186"/>
      <c r="E878" s="186"/>
      <c r="F878" s="186"/>
      <c r="G878" s="386"/>
      <c r="H878" s="383"/>
      <c r="I878" s="303">
        <f t="shared" si="27"/>
        <v>0</v>
      </c>
      <c r="J878" s="405"/>
      <c r="K878" s="405"/>
      <c r="L878" s="129"/>
      <c r="M878" s="28"/>
    </row>
    <row r="879" spans="1:13" s="189" customFormat="1" x14ac:dyDescent="0.2">
      <c r="A879" s="127" t="str">
        <f t="shared" si="26"/>
        <v/>
      </c>
      <c r="B879" s="185"/>
      <c r="C879" s="406"/>
      <c r="D879" s="186"/>
      <c r="E879" s="186"/>
      <c r="F879" s="186"/>
      <c r="G879" s="386"/>
      <c r="H879" s="383"/>
      <c r="I879" s="303">
        <f t="shared" si="27"/>
        <v>0</v>
      </c>
      <c r="J879" s="405"/>
      <c r="K879" s="405"/>
      <c r="L879" s="129"/>
      <c r="M879" s="28"/>
    </row>
    <row r="880" spans="1:13" s="189" customFormat="1" x14ac:dyDescent="0.2">
      <c r="A880" s="127" t="str">
        <f t="shared" si="26"/>
        <v/>
      </c>
      <c r="B880" s="185"/>
      <c r="C880" s="406"/>
      <c r="D880" s="186"/>
      <c r="E880" s="186"/>
      <c r="F880" s="186"/>
      <c r="G880" s="386"/>
      <c r="H880" s="383"/>
      <c r="I880" s="303">
        <f t="shared" si="27"/>
        <v>0</v>
      </c>
      <c r="J880" s="405"/>
      <c r="K880" s="405"/>
      <c r="L880" s="129"/>
      <c r="M880" s="28"/>
    </row>
    <row r="881" spans="1:13" s="189" customFormat="1" x14ac:dyDescent="0.2">
      <c r="A881" s="127" t="str">
        <f t="shared" si="26"/>
        <v/>
      </c>
      <c r="B881" s="185"/>
      <c r="C881" s="406"/>
      <c r="D881" s="186"/>
      <c r="E881" s="186"/>
      <c r="F881" s="186"/>
      <c r="G881" s="386"/>
      <c r="H881" s="383"/>
      <c r="I881" s="303">
        <f t="shared" si="27"/>
        <v>0</v>
      </c>
      <c r="J881" s="405"/>
      <c r="K881" s="405"/>
      <c r="L881" s="129"/>
      <c r="M881" s="28"/>
    </row>
    <row r="882" spans="1:13" s="189" customFormat="1" x14ac:dyDescent="0.2">
      <c r="A882" s="127" t="str">
        <f t="shared" si="26"/>
        <v/>
      </c>
      <c r="B882" s="185"/>
      <c r="C882" s="406"/>
      <c r="D882" s="186"/>
      <c r="E882" s="186"/>
      <c r="F882" s="186"/>
      <c r="G882" s="386"/>
      <c r="H882" s="383"/>
      <c r="I882" s="303">
        <f t="shared" si="27"/>
        <v>0</v>
      </c>
      <c r="J882" s="405"/>
      <c r="K882" s="405"/>
      <c r="L882" s="129"/>
      <c r="M882" s="28"/>
    </row>
    <row r="883" spans="1:13" s="189" customFormat="1" x14ac:dyDescent="0.2">
      <c r="A883" s="127" t="str">
        <f t="shared" si="26"/>
        <v/>
      </c>
      <c r="B883" s="185"/>
      <c r="C883" s="406"/>
      <c r="D883" s="186"/>
      <c r="E883" s="186"/>
      <c r="F883" s="186"/>
      <c r="G883" s="386"/>
      <c r="H883" s="383"/>
      <c r="I883" s="303">
        <f t="shared" si="27"/>
        <v>0</v>
      </c>
      <c r="J883" s="405"/>
      <c r="K883" s="405"/>
      <c r="L883" s="129"/>
      <c r="M883" s="28"/>
    </row>
    <row r="884" spans="1:13" s="189" customFormat="1" x14ac:dyDescent="0.2">
      <c r="A884" s="127" t="str">
        <f t="shared" si="26"/>
        <v/>
      </c>
      <c r="B884" s="185"/>
      <c r="C884" s="406"/>
      <c r="D884" s="186"/>
      <c r="E884" s="186"/>
      <c r="F884" s="186"/>
      <c r="G884" s="386"/>
      <c r="H884" s="383"/>
      <c r="I884" s="303">
        <f t="shared" si="27"/>
        <v>0</v>
      </c>
      <c r="J884" s="405"/>
      <c r="K884" s="405"/>
      <c r="L884" s="129"/>
      <c r="M884" s="28"/>
    </row>
    <row r="885" spans="1:13" s="189" customFormat="1" x14ac:dyDescent="0.2">
      <c r="A885" s="127" t="str">
        <f t="shared" si="26"/>
        <v/>
      </c>
      <c r="B885" s="185"/>
      <c r="C885" s="406"/>
      <c r="D885" s="186"/>
      <c r="E885" s="186"/>
      <c r="F885" s="186"/>
      <c r="G885" s="386"/>
      <c r="H885" s="383"/>
      <c r="I885" s="303">
        <f t="shared" si="27"/>
        <v>0</v>
      </c>
      <c r="J885" s="405"/>
      <c r="K885" s="405"/>
      <c r="L885" s="129"/>
      <c r="M885" s="28"/>
    </row>
    <row r="886" spans="1:13" s="189" customFormat="1" x14ac:dyDescent="0.2">
      <c r="A886" s="127" t="str">
        <f t="shared" si="26"/>
        <v/>
      </c>
      <c r="B886" s="185"/>
      <c r="C886" s="406"/>
      <c r="D886" s="186"/>
      <c r="E886" s="186"/>
      <c r="F886" s="186"/>
      <c r="G886" s="386"/>
      <c r="H886" s="383"/>
      <c r="I886" s="303">
        <f t="shared" si="27"/>
        <v>0</v>
      </c>
      <c r="J886" s="405"/>
      <c r="K886" s="405"/>
      <c r="L886" s="129"/>
      <c r="M886" s="28"/>
    </row>
    <row r="887" spans="1:13" s="189" customFormat="1" x14ac:dyDescent="0.2">
      <c r="A887" s="127" t="str">
        <f t="shared" si="26"/>
        <v/>
      </c>
      <c r="B887" s="185"/>
      <c r="C887" s="406"/>
      <c r="D887" s="186"/>
      <c r="E887" s="186"/>
      <c r="F887" s="186"/>
      <c r="G887" s="386"/>
      <c r="H887" s="383"/>
      <c r="I887" s="303">
        <f t="shared" si="27"/>
        <v>0</v>
      </c>
      <c r="J887" s="405"/>
      <c r="K887" s="405"/>
      <c r="L887" s="129"/>
      <c r="M887" s="28"/>
    </row>
    <row r="888" spans="1:13" s="189" customFormat="1" x14ac:dyDescent="0.2">
      <c r="A888" s="127" t="str">
        <f t="shared" si="26"/>
        <v/>
      </c>
      <c r="B888" s="185"/>
      <c r="C888" s="406"/>
      <c r="D888" s="186"/>
      <c r="E888" s="186"/>
      <c r="F888" s="186"/>
      <c r="G888" s="386"/>
      <c r="H888" s="383"/>
      <c r="I888" s="303">
        <f t="shared" si="27"/>
        <v>0</v>
      </c>
      <c r="J888" s="405"/>
      <c r="K888" s="405"/>
      <c r="L888" s="129"/>
      <c r="M888" s="28"/>
    </row>
    <row r="889" spans="1:13" s="189" customFormat="1" x14ac:dyDescent="0.2">
      <c r="A889" s="127" t="str">
        <f t="shared" si="26"/>
        <v/>
      </c>
      <c r="B889" s="185"/>
      <c r="C889" s="406"/>
      <c r="D889" s="186"/>
      <c r="E889" s="186"/>
      <c r="F889" s="186"/>
      <c r="G889" s="386"/>
      <c r="H889" s="383"/>
      <c r="I889" s="303">
        <f t="shared" si="27"/>
        <v>0</v>
      </c>
      <c r="J889" s="405"/>
      <c r="K889" s="405"/>
      <c r="L889" s="129"/>
      <c r="M889" s="28"/>
    </row>
    <row r="890" spans="1:13" s="189" customFormat="1" x14ac:dyDescent="0.2">
      <c r="A890" s="127" t="str">
        <f t="shared" si="26"/>
        <v/>
      </c>
      <c r="B890" s="185"/>
      <c r="C890" s="406"/>
      <c r="D890" s="186"/>
      <c r="E890" s="186"/>
      <c r="F890" s="186"/>
      <c r="G890" s="386"/>
      <c r="H890" s="383"/>
      <c r="I890" s="303">
        <f t="shared" si="27"/>
        <v>0</v>
      </c>
      <c r="J890" s="405"/>
      <c r="K890" s="405"/>
      <c r="L890" s="129"/>
      <c r="M890" s="28"/>
    </row>
    <row r="891" spans="1:13" s="189" customFormat="1" x14ac:dyDescent="0.2">
      <c r="A891" s="127" t="str">
        <f t="shared" si="26"/>
        <v/>
      </c>
      <c r="B891" s="185"/>
      <c r="C891" s="406"/>
      <c r="D891" s="186"/>
      <c r="E891" s="186"/>
      <c r="F891" s="186"/>
      <c r="G891" s="386"/>
      <c r="H891" s="383"/>
      <c r="I891" s="303">
        <f t="shared" si="27"/>
        <v>0</v>
      </c>
      <c r="J891" s="405"/>
      <c r="K891" s="405"/>
      <c r="L891" s="129"/>
      <c r="M891" s="28"/>
    </row>
    <row r="892" spans="1:13" s="189" customFormat="1" x14ac:dyDescent="0.2">
      <c r="A892" s="127" t="str">
        <f t="shared" si="26"/>
        <v/>
      </c>
      <c r="B892" s="185"/>
      <c r="C892" s="406"/>
      <c r="D892" s="186"/>
      <c r="E892" s="186"/>
      <c r="F892" s="186"/>
      <c r="G892" s="386"/>
      <c r="H892" s="383"/>
      <c r="I892" s="303">
        <f t="shared" si="27"/>
        <v>0</v>
      </c>
      <c r="J892" s="405"/>
      <c r="K892" s="405"/>
      <c r="L892" s="129"/>
      <c r="M892" s="28"/>
    </row>
    <row r="893" spans="1:13" s="189" customFormat="1" x14ac:dyDescent="0.2">
      <c r="A893" s="127" t="str">
        <f t="shared" si="26"/>
        <v/>
      </c>
      <c r="B893" s="185"/>
      <c r="C893" s="406"/>
      <c r="D893" s="186"/>
      <c r="E893" s="186"/>
      <c r="F893" s="186"/>
      <c r="G893" s="386"/>
      <c r="H893" s="383"/>
      <c r="I893" s="303">
        <f t="shared" si="27"/>
        <v>0</v>
      </c>
      <c r="J893" s="405"/>
      <c r="K893" s="405"/>
      <c r="L893" s="129"/>
      <c r="M893" s="28"/>
    </row>
    <row r="894" spans="1:13" s="189" customFormat="1" x14ac:dyDescent="0.2">
      <c r="A894" s="127" t="str">
        <f t="shared" si="26"/>
        <v/>
      </c>
      <c r="B894" s="185"/>
      <c r="C894" s="406"/>
      <c r="D894" s="186"/>
      <c r="E894" s="186"/>
      <c r="F894" s="186"/>
      <c r="G894" s="386"/>
      <c r="H894" s="383"/>
      <c r="I894" s="303">
        <f t="shared" si="27"/>
        <v>0</v>
      </c>
      <c r="J894" s="405"/>
      <c r="K894" s="405"/>
      <c r="L894" s="129"/>
      <c r="M894" s="28"/>
    </row>
    <row r="895" spans="1:13" s="189" customFormat="1" x14ac:dyDescent="0.2">
      <c r="A895" s="127" t="str">
        <f t="shared" si="26"/>
        <v/>
      </c>
      <c r="B895" s="185"/>
      <c r="C895" s="406"/>
      <c r="D895" s="186"/>
      <c r="E895" s="186"/>
      <c r="F895" s="186"/>
      <c r="G895" s="386"/>
      <c r="H895" s="383"/>
      <c r="I895" s="303">
        <f t="shared" si="27"/>
        <v>0</v>
      </c>
      <c r="J895" s="405"/>
      <c r="K895" s="405"/>
      <c r="L895" s="129"/>
      <c r="M895" s="28"/>
    </row>
    <row r="896" spans="1:13" s="189" customFormat="1" x14ac:dyDescent="0.2">
      <c r="A896" s="127" t="str">
        <f t="shared" si="26"/>
        <v/>
      </c>
      <c r="B896" s="185"/>
      <c r="C896" s="406"/>
      <c r="D896" s="186"/>
      <c r="E896" s="186"/>
      <c r="F896" s="186"/>
      <c r="G896" s="386"/>
      <c r="H896" s="383"/>
      <c r="I896" s="303">
        <f t="shared" si="27"/>
        <v>0</v>
      </c>
      <c r="J896" s="405"/>
      <c r="K896" s="405"/>
      <c r="L896" s="129"/>
      <c r="M896" s="28"/>
    </row>
    <row r="897" spans="1:13" s="189" customFormat="1" x14ac:dyDescent="0.2">
      <c r="A897" s="127" t="str">
        <f t="shared" si="26"/>
        <v/>
      </c>
      <c r="B897" s="185"/>
      <c r="C897" s="406"/>
      <c r="D897" s="186"/>
      <c r="E897" s="186"/>
      <c r="F897" s="186"/>
      <c r="G897" s="386"/>
      <c r="H897" s="383"/>
      <c r="I897" s="303">
        <f t="shared" si="27"/>
        <v>0</v>
      </c>
      <c r="J897" s="405"/>
      <c r="K897" s="405"/>
      <c r="L897" s="129"/>
      <c r="M897" s="28"/>
    </row>
    <row r="898" spans="1:13" s="189" customFormat="1" x14ac:dyDescent="0.2">
      <c r="A898" s="127" t="str">
        <f t="shared" si="26"/>
        <v/>
      </c>
      <c r="B898" s="185"/>
      <c r="C898" s="406"/>
      <c r="D898" s="186"/>
      <c r="E898" s="186"/>
      <c r="F898" s="186"/>
      <c r="G898" s="386"/>
      <c r="H898" s="383"/>
      <c r="I898" s="303">
        <f t="shared" si="27"/>
        <v>0</v>
      </c>
      <c r="J898" s="405"/>
      <c r="K898" s="405"/>
      <c r="L898" s="129"/>
      <c r="M898" s="28"/>
    </row>
    <row r="899" spans="1:13" s="189" customFormat="1" x14ac:dyDescent="0.2">
      <c r="A899" s="127" t="str">
        <f t="shared" si="26"/>
        <v/>
      </c>
      <c r="B899" s="185"/>
      <c r="C899" s="406"/>
      <c r="D899" s="186"/>
      <c r="E899" s="186"/>
      <c r="F899" s="186"/>
      <c r="G899" s="386"/>
      <c r="H899" s="383"/>
      <c r="I899" s="303">
        <f t="shared" si="27"/>
        <v>0</v>
      </c>
      <c r="J899" s="405"/>
      <c r="K899" s="405"/>
      <c r="L899" s="129"/>
      <c r="M899" s="28"/>
    </row>
    <row r="900" spans="1:13" s="189" customFormat="1" x14ac:dyDescent="0.2">
      <c r="A900" s="127" t="str">
        <f t="shared" si="26"/>
        <v/>
      </c>
      <c r="B900" s="185"/>
      <c r="C900" s="406"/>
      <c r="D900" s="186"/>
      <c r="E900" s="186"/>
      <c r="F900" s="186"/>
      <c r="G900" s="386"/>
      <c r="H900" s="383"/>
      <c r="I900" s="303">
        <f t="shared" si="27"/>
        <v>0</v>
      </c>
      <c r="J900" s="405"/>
      <c r="K900" s="405"/>
      <c r="L900" s="129"/>
      <c r="M900" s="28"/>
    </row>
    <row r="901" spans="1:13" s="189" customFormat="1" x14ac:dyDescent="0.2">
      <c r="A901" s="127" t="str">
        <f t="shared" si="26"/>
        <v/>
      </c>
      <c r="B901" s="185"/>
      <c r="C901" s="406"/>
      <c r="D901" s="186"/>
      <c r="E901" s="186"/>
      <c r="F901" s="186"/>
      <c r="G901" s="386"/>
      <c r="H901" s="383"/>
      <c r="I901" s="303">
        <f t="shared" si="27"/>
        <v>0</v>
      </c>
      <c r="J901" s="405"/>
      <c r="K901" s="405"/>
      <c r="L901" s="129"/>
      <c r="M901" s="28"/>
    </row>
    <row r="902" spans="1:13" s="189" customFormat="1" x14ac:dyDescent="0.2">
      <c r="A902" s="127" t="str">
        <f t="shared" si="26"/>
        <v/>
      </c>
      <c r="B902" s="185"/>
      <c r="C902" s="406"/>
      <c r="D902" s="186"/>
      <c r="E902" s="186"/>
      <c r="F902" s="186"/>
      <c r="G902" s="386"/>
      <c r="H902" s="383"/>
      <c r="I902" s="303">
        <f t="shared" si="27"/>
        <v>0</v>
      </c>
      <c r="J902" s="405"/>
      <c r="K902" s="405"/>
      <c r="L902" s="129"/>
      <c r="M902" s="28"/>
    </row>
    <row r="903" spans="1:13" s="189" customFormat="1" x14ac:dyDescent="0.2">
      <c r="A903" s="127" t="str">
        <f t="shared" si="26"/>
        <v/>
      </c>
      <c r="B903" s="185"/>
      <c r="C903" s="406"/>
      <c r="D903" s="186"/>
      <c r="E903" s="186"/>
      <c r="F903" s="186"/>
      <c r="G903" s="386"/>
      <c r="H903" s="383"/>
      <c r="I903" s="303">
        <f t="shared" si="27"/>
        <v>0</v>
      </c>
      <c r="J903" s="405"/>
      <c r="K903" s="405"/>
      <c r="L903" s="129"/>
      <c r="M903" s="28"/>
    </row>
    <row r="904" spans="1:13" s="189" customFormat="1" x14ac:dyDescent="0.2">
      <c r="A904" s="127" t="str">
        <f t="shared" si="26"/>
        <v/>
      </c>
      <c r="B904" s="185"/>
      <c r="C904" s="406"/>
      <c r="D904" s="186"/>
      <c r="E904" s="186"/>
      <c r="F904" s="186"/>
      <c r="G904" s="386"/>
      <c r="H904" s="383"/>
      <c r="I904" s="303">
        <f t="shared" si="27"/>
        <v>0</v>
      </c>
      <c r="J904" s="405"/>
      <c r="K904" s="405"/>
      <c r="L904" s="129"/>
      <c r="M904" s="28"/>
    </row>
    <row r="905" spans="1:13" s="189" customFormat="1" x14ac:dyDescent="0.2">
      <c r="A905" s="127" t="str">
        <f t="shared" si="26"/>
        <v/>
      </c>
      <c r="B905" s="185"/>
      <c r="C905" s="406"/>
      <c r="D905" s="186"/>
      <c r="E905" s="186"/>
      <c r="F905" s="186"/>
      <c r="G905" s="386"/>
      <c r="H905" s="383"/>
      <c r="I905" s="303">
        <f t="shared" si="27"/>
        <v>0</v>
      </c>
      <c r="J905" s="405"/>
      <c r="K905" s="405"/>
      <c r="L905" s="129"/>
      <c r="M905" s="28"/>
    </row>
    <row r="906" spans="1:13" s="189" customFormat="1" x14ac:dyDescent="0.2">
      <c r="A906" s="127" t="str">
        <f t="shared" si="26"/>
        <v/>
      </c>
      <c r="B906" s="185"/>
      <c r="C906" s="406"/>
      <c r="D906" s="186"/>
      <c r="E906" s="186"/>
      <c r="F906" s="186"/>
      <c r="G906" s="386"/>
      <c r="H906" s="383"/>
      <c r="I906" s="303">
        <f t="shared" si="27"/>
        <v>0</v>
      </c>
      <c r="J906" s="405"/>
      <c r="K906" s="405"/>
      <c r="L906" s="129"/>
      <c r="M906" s="28"/>
    </row>
    <row r="907" spans="1:13" s="189" customFormat="1" x14ac:dyDescent="0.2">
      <c r="A907" s="127" t="str">
        <f t="shared" si="26"/>
        <v/>
      </c>
      <c r="B907" s="185"/>
      <c r="C907" s="406"/>
      <c r="D907" s="186"/>
      <c r="E907" s="186"/>
      <c r="F907" s="186"/>
      <c r="G907" s="386"/>
      <c r="H907" s="383"/>
      <c r="I907" s="303">
        <f t="shared" si="27"/>
        <v>0</v>
      </c>
      <c r="J907" s="405"/>
      <c r="K907" s="405"/>
      <c r="L907" s="129"/>
      <c r="M907" s="28"/>
    </row>
    <row r="908" spans="1:13" s="189" customFormat="1" x14ac:dyDescent="0.2">
      <c r="A908" s="127" t="str">
        <f t="shared" si="26"/>
        <v/>
      </c>
      <c r="B908" s="185"/>
      <c r="C908" s="406"/>
      <c r="D908" s="186"/>
      <c r="E908" s="186"/>
      <c r="F908" s="186"/>
      <c r="G908" s="386"/>
      <c r="H908" s="383"/>
      <c r="I908" s="303">
        <f t="shared" si="27"/>
        <v>0</v>
      </c>
      <c r="J908" s="405"/>
      <c r="K908" s="405"/>
      <c r="L908" s="129"/>
      <c r="M908" s="28"/>
    </row>
    <row r="909" spans="1:13" s="189" customFormat="1" x14ac:dyDescent="0.2">
      <c r="A909" s="127" t="str">
        <f t="shared" si="26"/>
        <v/>
      </c>
      <c r="B909" s="185"/>
      <c r="C909" s="406"/>
      <c r="D909" s="186"/>
      <c r="E909" s="186"/>
      <c r="F909" s="186"/>
      <c r="G909" s="386"/>
      <c r="H909" s="383"/>
      <c r="I909" s="303">
        <f t="shared" si="27"/>
        <v>0</v>
      </c>
      <c r="J909" s="405"/>
      <c r="K909" s="405"/>
      <c r="L909" s="129"/>
      <c r="M909" s="28"/>
    </row>
    <row r="910" spans="1:13" s="189" customFormat="1" x14ac:dyDescent="0.2">
      <c r="A910" s="127" t="str">
        <f t="shared" si="26"/>
        <v/>
      </c>
      <c r="B910" s="185"/>
      <c r="C910" s="406"/>
      <c r="D910" s="186"/>
      <c r="E910" s="186"/>
      <c r="F910" s="186"/>
      <c r="G910" s="386"/>
      <c r="H910" s="383"/>
      <c r="I910" s="303">
        <f t="shared" si="27"/>
        <v>0</v>
      </c>
      <c r="J910" s="405"/>
      <c r="K910" s="405"/>
      <c r="L910" s="129"/>
      <c r="M910" s="28"/>
    </row>
    <row r="911" spans="1:13" s="189" customFormat="1" x14ac:dyDescent="0.2">
      <c r="A911" s="127" t="str">
        <f t="shared" si="26"/>
        <v/>
      </c>
      <c r="B911" s="185"/>
      <c r="C911" s="406"/>
      <c r="D911" s="186"/>
      <c r="E911" s="186"/>
      <c r="F911" s="186"/>
      <c r="G911" s="386"/>
      <c r="H911" s="383"/>
      <c r="I911" s="303">
        <f t="shared" si="27"/>
        <v>0</v>
      </c>
      <c r="J911" s="405"/>
      <c r="K911" s="405"/>
      <c r="L911" s="129"/>
      <c r="M911" s="28"/>
    </row>
    <row r="912" spans="1:13" s="189" customFormat="1" x14ac:dyDescent="0.2">
      <c r="A912" s="127" t="str">
        <f t="shared" si="26"/>
        <v/>
      </c>
      <c r="B912" s="185"/>
      <c r="C912" s="406"/>
      <c r="D912" s="186"/>
      <c r="E912" s="186"/>
      <c r="F912" s="186"/>
      <c r="G912" s="386"/>
      <c r="H912" s="383"/>
      <c r="I912" s="303">
        <f t="shared" si="27"/>
        <v>0</v>
      </c>
      <c r="J912" s="405"/>
      <c r="K912" s="405"/>
      <c r="L912" s="129"/>
      <c r="M912" s="28"/>
    </row>
    <row r="913" spans="1:13" s="189" customFormat="1" x14ac:dyDescent="0.2">
      <c r="A913" s="127" t="str">
        <f t="shared" si="26"/>
        <v/>
      </c>
      <c r="B913" s="185"/>
      <c r="C913" s="406"/>
      <c r="D913" s="186"/>
      <c r="E913" s="186"/>
      <c r="F913" s="186"/>
      <c r="G913" s="386"/>
      <c r="H913" s="383"/>
      <c r="I913" s="303">
        <f t="shared" si="27"/>
        <v>0</v>
      </c>
      <c r="J913" s="405"/>
      <c r="K913" s="405"/>
      <c r="L913" s="129"/>
      <c r="M913" s="28"/>
    </row>
    <row r="914" spans="1:13" s="189" customFormat="1" x14ac:dyDescent="0.2">
      <c r="A914" s="127" t="str">
        <f t="shared" si="26"/>
        <v/>
      </c>
      <c r="B914" s="185"/>
      <c r="C914" s="406"/>
      <c r="D914" s="186"/>
      <c r="E914" s="186"/>
      <c r="F914" s="186"/>
      <c r="G914" s="386"/>
      <c r="H914" s="383"/>
      <c r="I914" s="303">
        <f t="shared" si="27"/>
        <v>0</v>
      </c>
      <c r="J914" s="405"/>
      <c r="K914" s="405"/>
      <c r="L914" s="129"/>
      <c r="M914" s="28"/>
    </row>
    <row r="915" spans="1:13" s="189" customFormat="1" x14ac:dyDescent="0.2">
      <c r="A915" s="127" t="str">
        <f t="shared" ref="A915:A978" si="28">IF(COUNTA(B915:H915)&gt;0,ROW()-$A$3+1,"")</f>
        <v/>
      </c>
      <c r="B915" s="185"/>
      <c r="C915" s="406"/>
      <c r="D915" s="186"/>
      <c r="E915" s="186"/>
      <c r="F915" s="186"/>
      <c r="G915" s="386"/>
      <c r="H915" s="383"/>
      <c r="I915" s="303">
        <f t="shared" ref="I915:I978" si="29">ROUND(ROUND(G915,2)*ROUNDDOWN(H915,0),2)</f>
        <v>0</v>
      </c>
      <c r="J915" s="405"/>
      <c r="K915" s="405"/>
      <c r="L915" s="129"/>
      <c r="M915" s="28"/>
    </row>
    <row r="916" spans="1:13" s="189" customFormat="1" x14ac:dyDescent="0.2">
      <c r="A916" s="127" t="str">
        <f t="shared" si="28"/>
        <v/>
      </c>
      <c r="B916" s="185"/>
      <c r="C916" s="406"/>
      <c r="D916" s="186"/>
      <c r="E916" s="186"/>
      <c r="F916" s="186"/>
      <c r="G916" s="386"/>
      <c r="H916" s="383"/>
      <c r="I916" s="303">
        <f t="shared" si="29"/>
        <v>0</v>
      </c>
      <c r="J916" s="405"/>
      <c r="K916" s="405"/>
      <c r="L916" s="129"/>
      <c r="M916" s="28"/>
    </row>
    <row r="917" spans="1:13" s="189" customFormat="1" x14ac:dyDescent="0.2">
      <c r="A917" s="127" t="str">
        <f t="shared" si="28"/>
        <v/>
      </c>
      <c r="B917" s="185"/>
      <c r="C917" s="406"/>
      <c r="D917" s="186"/>
      <c r="E917" s="186"/>
      <c r="F917" s="186"/>
      <c r="G917" s="386"/>
      <c r="H917" s="383"/>
      <c r="I917" s="303">
        <f t="shared" si="29"/>
        <v>0</v>
      </c>
      <c r="J917" s="405"/>
      <c r="K917" s="405"/>
      <c r="L917" s="129"/>
      <c r="M917" s="28"/>
    </row>
    <row r="918" spans="1:13" s="189" customFormat="1" x14ac:dyDescent="0.2">
      <c r="A918" s="127" t="str">
        <f t="shared" si="28"/>
        <v/>
      </c>
      <c r="B918" s="185"/>
      <c r="C918" s="406"/>
      <c r="D918" s="186"/>
      <c r="E918" s="186"/>
      <c r="F918" s="186"/>
      <c r="G918" s="386"/>
      <c r="H918" s="383"/>
      <c r="I918" s="303">
        <f t="shared" si="29"/>
        <v>0</v>
      </c>
      <c r="J918" s="405"/>
      <c r="K918" s="405"/>
      <c r="L918" s="129"/>
      <c r="M918" s="28"/>
    </row>
    <row r="919" spans="1:13" s="189" customFormat="1" x14ac:dyDescent="0.2">
      <c r="A919" s="127" t="str">
        <f t="shared" si="28"/>
        <v/>
      </c>
      <c r="B919" s="185"/>
      <c r="C919" s="406"/>
      <c r="D919" s="186"/>
      <c r="E919" s="186"/>
      <c r="F919" s="186"/>
      <c r="G919" s="386"/>
      <c r="H919" s="383"/>
      <c r="I919" s="303">
        <f t="shared" si="29"/>
        <v>0</v>
      </c>
      <c r="J919" s="405"/>
      <c r="K919" s="405"/>
      <c r="L919" s="129"/>
      <c r="M919" s="28"/>
    </row>
    <row r="920" spans="1:13" s="189" customFormat="1" x14ac:dyDescent="0.2">
      <c r="A920" s="127" t="str">
        <f t="shared" si="28"/>
        <v/>
      </c>
      <c r="B920" s="185"/>
      <c r="C920" s="406"/>
      <c r="D920" s="186"/>
      <c r="E920" s="186"/>
      <c r="F920" s="186"/>
      <c r="G920" s="386"/>
      <c r="H920" s="383"/>
      <c r="I920" s="303">
        <f t="shared" si="29"/>
        <v>0</v>
      </c>
      <c r="J920" s="405"/>
      <c r="K920" s="405"/>
      <c r="L920" s="129"/>
      <c r="M920" s="28"/>
    </row>
    <row r="921" spans="1:13" s="189" customFormat="1" x14ac:dyDescent="0.2">
      <c r="A921" s="127" t="str">
        <f t="shared" si="28"/>
        <v/>
      </c>
      <c r="B921" s="185"/>
      <c r="C921" s="406"/>
      <c r="D921" s="186"/>
      <c r="E921" s="186"/>
      <c r="F921" s="186"/>
      <c r="G921" s="386"/>
      <c r="H921" s="383"/>
      <c r="I921" s="303">
        <f t="shared" si="29"/>
        <v>0</v>
      </c>
      <c r="J921" s="405"/>
      <c r="K921" s="405"/>
      <c r="L921" s="129"/>
      <c r="M921" s="28"/>
    </row>
    <row r="922" spans="1:13" s="189" customFormat="1" x14ac:dyDescent="0.2">
      <c r="A922" s="127" t="str">
        <f t="shared" si="28"/>
        <v/>
      </c>
      <c r="B922" s="185"/>
      <c r="C922" s="406"/>
      <c r="D922" s="186"/>
      <c r="E922" s="186"/>
      <c r="F922" s="186"/>
      <c r="G922" s="386"/>
      <c r="H922" s="383"/>
      <c r="I922" s="303">
        <f t="shared" si="29"/>
        <v>0</v>
      </c>
      <c r="J922" s="405"/>
      <c r="K922" s="405"/>
      <c r="L922" s="129"/>
      <c r="M922" s="28"/>
    </row>
    <row r="923" spans="1:13" s="189" customFormat="1" x14ac:dyDescent="0.2">
      <c r="A923" s="127" t="str">
        <f t="shared" si="28"/>
        <v/>
      </c>
      <c r="B923" s="185"/>
      <c r="C923" s="406"/>
      <c r="D923" s="186"/>
      <c r="E923" s="186"/>
      <c r="F923" s="186"/>
      <c r="G923" s="386"/>
      <c r="H923" s="383"/>
      <c r="I923" s="303">
        <f t="shared" si="29"/>
        <v>0</v>
      </c>
      <c r="J923" s="405"/>
      <c r="K923" s="405"/>
      <c r="L923" s="129"/>
      <c r="M923" s="28"/>
    </row>
    <row r="924" spans="1:13" s="189" customFormat="1" x14ac:dyDescent="0.2">
      <c r="A924" s="127" t="str">
        <f t="shared" si="28"/>
        <v/>
      </c>
      <c r="B924" s="185"/>
      <c r="C924" s="406"/>
      <c r="D924" s="186"/>
      <c r="E924" s="186"/>
      <c r="F924" s="186"/>
      <c r="G924" s="386"/>
      <c r="H924" s="383"/>
      <c r="I924" s="303">
        <f t="shared" si="29"/>
        <v>0</v>
      </c>
      <c r="J924" s="405"/>
      <c r="K924" s="405"/>
      <c r="L924" s="129"/>
      <c r="M924" s="28"/>
    </row>
    <row r="925" spans="1:13" s="189" customFormat="1" x14ac:dyDescent="0.2">
      <c r="A925" s="127" t="str">
        <f t="shared" si="28"/>
        <v/>
      </c>
      <c r="B925" s="185"/>
      <c r="C925" s="406"/>
      <c r="D925" s="186"/>
      <c r="E925" s="186"/>
      <c r="F925" s="186"/>
      <c r="G925" s="386"/>
      <c r="H925" s="383"/>
      <c r="I925" s="303">
        <f t="shared" si="29"/>
        <v>0</v>
      </c>
      <c r="J925" s="405"/>
      <c r="K925" s="405"/>
      <c r="L925" s="129"/>
      <c r="M925" s="28"/>
    </row>
    <row r="926" spans="1:13" s="189" customFormat="1" x14ac:dyDescent="0.2">
      <c r="A926" s="127" t="str">
        <f t="shared" si="28"/>
        <v/>
      </c>
      <c r="B926" s="185"/>
      <c r="C926" s="406"/>
      <c r="D926" s="186"/>
      <c r="E926" s="186"/>
      <c r="F926" s="186"/>
      <c r="G926" s="386"/>
      <c r="H926" s="383"/>
      <c r="I926" s="303">
        <f t="shared" si="29"/>
        <v>0</v>
      </c>
      <c r="J926" s="405"/>
      <c r="K926" s="405"/>
      <c r="L926" s="129"/>
      <c r="M926" s="28"/>
    </row>
    <row r="927" spans="1:13" s="189" customFormat="1" x14ac:dyDescent="0.2">
      <c r="A927" s="127" t="str">
        <f t="shared" si="28"/>
        <v/>
      </c>
      <c r="B927" s="185"/>
      <c r="C927" s="406"/>
      <c r="D927" s="186"/>
      <c r="E927" s="186"/>
      <c r="F927" s="186"/>
      <c r="G927" s="386"/>
      <c r="H927" s="383"/>
      <c r="I927" s="303">
        <f t="shared" si="29"/>
        <v>0</v>
      </c>
      <c r="J927" s="405"/>
      <c r="K927" s="405"/>
      <c r="L927" s="129"/>
      <c r="M927" s="28"/>
    </row>
    <row r="928" spans="1:13" s="189" customFormat="1" x14ac:dyDescent="0.2">
      <c r="A928" s="127" t="str">
        <f t="shared" si="28"/>
        <v/>
      </c>
      <c r="B928" s="185"/>
      <c r="C928" s="406"/>
      <c r="D928" s="186"/>
      <c r="E928" s="186"/>
      <c r="F928" s="186"/>
      <c r="G928" s="386"/>
      <c r="H928" s="383"/>
      <c r="I928" s="303">
        <f t="shared" si="29"/>
        <v>0</v>
      </c>
      <c r="J928" s="405"/>
      <c r="K928" s="405"/>
      <c r="L928" s="129"/>
      <c r="M928" s="28"/>
    </row>
    <row r="929" spans="1:13" s="189" customFormat="1" x14ac:dyDescent="0.2">
      <c r="A929" s="127" t="str">
        <f t="shared" si="28"/>
        <v/>
      </c>
      <c r="B929" s="185"/>
      <c r="C929" s="406"/>
      <c r="D929" s="186"/>
      <c r="E929" s="186"/>
      <c r="F929" s="186"/>
      <c r="G929" s="386"/>
      <c r="H929" s="383"/>
      <c r="I929" s="303">
        <f t="shared" si="29"/>
        <v>0</v>
      </c>
      <c r="J929" s="405"/>
      <c r="K929" s="405"/>
      <c r="L929" s="129"/>
      <c r="M929" s="28"/>
    </row>
    <row r="930" spans="1:13" s="189" customFormat="1" x14ac:dyDescent="0.2">
      <c r="A930" s="127" t="str">
        <f t="shared" si="28"/>
        <v/>
      </c>
      <c r="B930" s="185"/>
      <c r="C930" s="406"/>
      <c r="D930" s="186"/>
      <c r="E930" s="186"/>
      <c r="F930" s="186"/>
      <c r="G930" s="386"/>
      <c r="H930" s="383"/>
      <c r="I930" s="303">
        <f t="shared" si="29"/>
        <v>0</v>
      </c>
      <c r="J930" s="405"/>
      <c r="K930" s="405"/>
      <c r="L930" s="129"/>
      <c r="M930" s="28"/>
    </row>
    <row r="931" spans="1:13" s="189" customFormat="1" x14ac:dyDescent="0.2">
      <c r="A931" s="127" t="str">
        <f t="shared" si="28"/>
        <v/>
      </c>
      <c r="B931" s="185"/>
      <c r="C931" s="406"/>
      <c r="D931" s="186"/>
      <c r="E931" s="186"/>
      <c r="F931" s="186"/>
      <c r="G931" s="386"/>
      <c r="H931" s="383"/>
      <c r="I931" s="303">
        <f t="shared" si="29"/>
        <v>0</v>
      </c>
      <c r="J931" s="405"/>
      <c r="K931" s="405"/>
      <c r="L931" s="129"/>
      <c r="M931" s="28"/>
    </row>
    <row r="932" spans="1:13" s="189" customFormat="1" x14ac:dyDescent="0.2">
      <c r="A932" s="127" t="str">
        <f t="shared" si="28"/>
        <v/>
      </c>
      <c r="B932" s="185"/>
      <c r="C932" s="406"/>
      <c r="D932" s="186"/>
      <c r="E932" s="186"/>
      <c r="F932" s="186"/>
      <c r="G932" s="386"/>
      <c r="H932" s="383"/>
      <c r="I932" s="303">
        <f t="shared" si="29"/>
        <v>0</v>
      </c>
      <c r="J932" s="405"/>
      <c r="K932" s="405"/>
      <c r="L932" s="129"/>
      <c r="M932" s="28"/>
    </row>
    <row r="933" spans="1:13" s="189" customFormat="1" x14ac:dyDescent="0.2">
      <c r="A933" s="127" t="str">
        <f t="shared" si="28"/>
        <v/>
      </c>
      <c r="B933" s="185"/>
      <c r="C933" s="406"/>
      <c r="D933" s="186"/>
      <c r="E933" s="186"/>
      <c r="F933" s="186"/>
      <c r="G933" s="386"/>
      <c r="H933" s="383"/>
      <c r="I933" s="303">
        <f t="shared" si="29"/>
        <v>0</v>
      </c>
      <c r="J933" s="405"/>
      <c r="K933" s="405"/>
      <c r="L933" s="129"/>
      <c r="M933" s="28"/>
    </row>
    <row r="934" spans="1:13" s="189" customFormat="1" x14ac:dyDescent="0.2">
      <c r="A934" s="127" t="str">
        <f t="shared" si="28"/>
        <v/>
      </c>
      <c r="B934" s="185"/>
      <c r="C934" s="406"/>
      <c r="D934" s="186"/>
      <c r="E934" s="186"/>
      <c r="F934" s="186"/>
      <c r="G934" s="386"/>
      <c r="H934" s="383"/>
      <c r="I934" s="303">
        <f t="shared" si="29"/>
        <v>0</v>
      </c>
      <c r="J934" s="405"/>
      <c r="K934" s="405"/>
      <c r="L934" s="129"/>
      <c r="M934" s="28"/>
    </row>
    <row r="935" spans="1:13" s="189" customFormat="1" x14ac:dyDescent="0.2">
      <c r="A935" s="127" t="str">
        <f t="shared" si="28"/>
        <v/>
      </c>
      <c r="B935" s="185"/>
      <c r="C935" s="406"/>
      <c r="D935" s="186"/>
      <c r="E935" s="186"/>
      <c r="F935" s="186"/>
      <c r="G935" s="386"/>
      <c r="H935" s="383"/>
      <c r="I935" s="303">
        <f t="shared" si="29"/>
        <v>0</v>
      </c>
      <c r="J935" s="405"/>
      <c r="K935" s="405"/>
      <c r="L935" s="129"/>
      <c r="M935" s="28"/>
    </row>
    <row r="936" spans="1:13" s="189" customFormat="1" x14ac:dyDescent="0.2">
      <c r="A936" s="127" t="str">
        <f t="shared" si="28"/>
        <v/>
      </c>
      <c r="B936" s="185"/>
      <c r="C936" s="406"/>
      <c r="D936" s="186"/>
      <c r="E936" s="186"/>
      <c r="F936" s="186"/>
      <c r="G936" s="386"/>
      <c r="H936" s="383"/>
      <c r="I936" s="303">
        <f t="shared" si="29"/>
        <v>0</v>
      </c>
      <c r="J936" s="405"/>
      <c r="K936" s="405"/>
      <c r="L936" s="129"/>
      <c r="M936" s="28"/>
    </row>
    <row r="937" spans="1:13" s="189" customFormat="1" x14ac:dyDescent="0.2">
      <c r="A937" s="127" t="str">
        <f t="shared" si="28"/>
        <v/>
      </c>
      <c r="B937" s="185"/>
      <c r="C937" s="406"/>
      <c r="D937" s="186"/>
      <c r="E937" s="186"/>
      <c r="F937" s="186"/>
      <c r="G937" s="386"/>
      <c r="H937" s="383"/>
      <c r="I937" s="303">
        <f t="shared" si="29"/>
        <v>0</v>
      </c>
      <c r="J937" s="405"/>
      <c r="K937" s="405"/>
      <c r="L937" s="129"/>
      <c r="M937" s="28"/>
    </row>
    <row r="938" spans="1:13" s="189" customFormat="1" x14ac:dyDescent="0.2">
      <c r="A938" s="127" t="str">
        <f t="shared" si="28"/>
        <v/>
      </c>
      <c r="B938" s="185"/>
      <c r="C938" s="406"/>
      <c r="D938" s="186"/>
      <c r="E938" s="186"/>
      <c r="F938" s="186"/>
      <c r="G938" s="386"/>
      <c r="H938" s="383"/>
      <c r="I938" s="303">
        <f t="shared" si="29"/>
        <v>0</v>
      </c>
      <c r="J938" s="405"/>
      <c r="K938" s="405"/>
      <c r="L938" s="129"/>
      <c r="M938" s="28"/>
    </row>
    <row r="939" spans="1:13" s="189" customFormat="1" x14ac:dyDescent="0.2">
      <c r="A939" s="127" t="str">
        <f t="shared" si="28"/>
        <v/>
      </c>
      <c r="B939" s="185"/>
      <c r="C939" s="406"/>
      <c r="D939" s="186"/>
      <c r="E939" s="186"/>
      <c r="F939" s="186"/>
      <c r="G939" s="386"/>
      <c r="H939" s="383"/>
      <c r="I939" s="303">
        <f t="shared" si="29"/>
        <v>0</v>
      </c>
      <c r="J939" s="405"/>
      <c r="K939" s="405"/>
      <c r="L939" s="129"/>
      <c r="M939" s="28"/>
    </row>
    <row r="940" spans="1:13" s="189" customFormat="1" x14ac:dyDescent="0.2">
      <c r="A940" s="127" t="str">
        <f t="shared" si="28"/>
        <v/>
      </c>
      <c r="B940" s="185"/>
      <c r="C940" s="406"/>
      <c r="D940" s="186"/>
      <c r="E940" s="186"/>
      <c r="F940" s="186"/>
      <c r="G940" s="386"/>
      <c r="H940" s="383"/>
      <c r="I940" s="303">
        <f t="shared" si="29"/>
        <v>0</v>
      </c>
      <c r="J940" s="405"/>
      <c r="K940" s="405"/>
      <c r="L940" s="129"/>
      <c r="M940" s="28"/>
    </row>
    <row r="941" spans="1:13" s="189" customFormat="1" x14ac:dyDescent="0.2">
      <c r="A941" s="127" t="str">
        <f t="shared" si="28"/>
        <v/>
      </c>
      <c r="B941" s="185"/>
      <c r="C941" s="406"/>
      <c r="D941" s="186"/>
      <c r="E941" s="186"/>
      <c r="F941" s="186"/>
      <c r="G941" s="386"/>
      <c r="H941" s="383"/>
      <c r="I941" s="303">
        <f t="shared" si="29"/>
        <v>0</v>
      </c>
      <c r="J941" s="405"/>
      <c r="K941" s="405"/>
      <c r="L941" s="129"/>
      <c r="M941" s="28"/>
    </row>
    <row r="942" spans="1:13" s="189" customFormat="1" x14ac:dyDescent="0.2">
      <c r="A942" s="127" t="str">
        <f t="shared" si="28"/>
        <v/>
      </c>
      <c r="B942" s="185"/>
      <c r="C942" s="406"/>
      <c r="D942" s="186"/>
      <c r="E942" s="186"/>
      <c r="F942" s="186"/>
      <c r="G942" s="386"/>
      <c r="H942" s="383"/>
      <c r="I942" s="303">
        <f t="shared" si="29"/>
        <v>0</v>
      </c>
      <c r="J942" s="405"/>
      <c r="K942" s="405"/>
      <c r="L942" s="129"/>
      <c r="M942" s="28"/>
    </row>
    <row r="943" spans="1:13" s="189" customFormat="1" x14ac:dyDescent="0.2">
      <c r="A943" s="127" t="str">
        <f t="shared" si="28"/>
        <v/>
      </c>
      <c r="B943" s="185"/>
      <c r="C943" s="406"/>
      <c r="D943" s="186"/>
      <c r="E943" s="186"/>
      <c r="F943" s="186"/>
      <c r="G943" s="386"/>
      <c r="H943" s="383"/>
      <c r="I943" s="303">
        <f t="shared" si="29"/>
        <v>0</v>
      </c>
      <c r="J943" s="405"/>
      <c r="K943" s="405"/>
      <c r="L943" s="129"/>
      <c r="M943" s="28"/>
    </row>
    <row r="944" spans="1:13" s="189" customFormat="1" x14ac:dyDescent="0.2">
      <c r="A944" s="127" t="str">
        <f t="shared" si="28"/>
        <v/>
      </c>
      <c r="B944" s="185"/>
      <c r="C944" s="406"/>
      <c r="D944" s="186"/>
      <c r="E944" s="186"/>
      <c r="F944" s="186"/>
      <c r="G944" s="386"/>
      <c r="H944" s="383"/>
      <c r="I944" s="303">
        <f t="shared" si="29"/>
        <v>0</v>
      </c>
      <c r="J944" s="405"/>
      <c r="K944" s="405"/>
      <c r="L944" s="129"/>
      <c r="M944" s="28"/>
    </row>
    <row r="945" spans="1:13" s="189" customFormat="1" x14ac:dyDescent="0.2">
      <c r="A945" s="127" t="str">
        <f t="shared" si="28"/>
        <v/>
      </c>
      <c r="B945" s="185"/>
      <c r="C945" s="406"/>
      <c r="D945" s="186"/>
      <c r="E945" s="186"/>
      <c r="F945" s="186"/>
      <c r="G945" s="386"/>
      <c r="H945" s="383"/>
      <c r="I945" s="303">
        <f t="shared" si="29"/>
        <v>0</v>
      </c>
      <c r="J945" s="405"/>
      <c r="K945" s="405"/>
      <c r="L945" s="129"/>
      <c r="M945" s="28"/>
    </row>
    <row r="946" spans="1:13" s="189" customFormat="1" x14ac:dyDescent="0.2">
      <c r="A946" s="127" t="str">
        <f t="shared" si="28"/>
        <v/>
      </c>
      <c r="B946" s="185"/>
      <c r="C946" s="406"/>
      <c r="D946" s="186"/>
      <c r="E946" s="186"/>
      <c r="F946" s="186"/>
      <c r="G946" s="386"/>
      <c r="H946" s="383"/>
      <c r="I946" s="303">
        <f t="shared" si="29"/>
        <v>0</v>
      </c>
      <c r="J946" s="405"/>
      <c r="K946" s="405"/>
      <c r="L946" s="129"/>
      <c r="M946" s="28"/>
    </row>
    <row r="947" spans="1:13" s="189" customFormat="1" x14ac:dyDescent="0.2">
      <c r="A947" s="127" t="str">
        <f t="shared" si="28"/>
        <v/>
      </c>
      <c r="B947" s="185"/>
      <c r="C947" s="406"/>
      <c r="D947" s="186"/>
      <c r="E947" s="186"/>
      <c r="F947" s="186"/>
      <c r="G947" s="386"/>
      <c r="H947" s="383"/>
      <c r="I947" s="303">
        <f t="shared" si="29"/>
        <v>0</v>
      </c>
      <c r="J947" s="405"/>
      <c r="K947" s="405"/>
      <c r="L947" s="129"/>
      <c r="M947" s="28"/>
    </row>
    <row r="948" spans="1:13" s="189" customFormat="1" x14ac:dyDescent="0.2">
      <c r="A948" s="127" t="str">
        <f t="shared" si="28"/>
        <v/>
      </c>
      <c r="B948" s="185"/>
      <c r="C948" s="406"/>
      <c r="D948" s="186"/>
      <c r="E948" s="186"/>
      <c r="F948" s="186"/>
      <c r="G948" s="386"/>
      <c r="H948" s="383"/>
      <c r="I948" s="303">
        <f t="shared" si="29"/>
        <v>0</v>
      </c>
      <c r="J948" s="405"/>
      <c r="K948" s="405"/>
      <c r="L948" s="129"/>
      <c r="M948" s="28"/>
    </row>
    <row r="949" spans="1:13" s="189" customFormat="1" x14ac:dyDescent="0.2">
      <c r="A949" s="127" t="str">
        <f t="shared" si="28"/>
        <v/>
      </c>
      <c r="B949" s="185"/>
      <c r="C949" s="406"/>
      <c r="D949" s="186"/>
      <c r="E949" s="186"/>
      <c r="F949" s="186"/>
      <c r="G949" s="386"/>
      <c r="H949" s="383"/>
      <c r="I949" s="303">
        <f t="shared" si="29"/>
        <v>0</v>
      </c>
      <c r="J949" s="405"/>
      <c r="K949" s="405"/>
      <c r="L949" s="129"/>
      <c r="M949" s="28"/>
    </row>
    <row r="950" spans="1:13" s="189" customFormat="1" x14ac:dyDescent="0.2">
      <c r="A950" s="127" t="str">
        <f t="shared" si="28"/>
        <v/>
      </c>
      <c r="B950" s="185"/>
      <c r="C950" s="406"/>
      <c r="D950" s="186"/>
      <c r="E950" s="186"/>
      <c r="F950" s="186"/>
      <c r="G950" s="386"/>
      <c r="H950" s="383"/>
      <c r="I950" s="303">
        <f t="shared" si="29"/>
        <v>0</v>
      </c>
      <c r="J950" s="405"/>
      <c r="K950" s="405"/>
      <c r="L950" s="129"/>
      <c r="M950" s="28"/>
    </row>
    <row r="951" spans="1:13" s="189" customFormat="1" x14ac:dyDescent="0.2">
      <c r="A951" s="127" t="str">
        <f t="shared" si="28"/>
        <v/>
      </c>
      <c r="B951" s="185"/>
      <c r="C951" s="406"/>
      <c r="D951" s="186"/>
      <c r="E951" s="186"/>
      <c r="F951" s="186"/>
      <c r="G951" s="386"/>
      <c r="H951" s="383"/>
      <c r="I951" s="303">
        <f t="shared" si="29"/>
        <v>0</v>
      </c>
      <c r="J951" s="405"/>
      <c r="K951" s="405"/>
      <c r="L951" s="129"/>
      <c r="M951" s="28"/>
    </row>
    <row r="952" spans="1:13" s="189" customFormat="1" x14ac:dyDescent="0.2">
      <c r="A952" s="127" t="str">
        <f t="shared" si="28"/>
        <v/>
      </c>
      <c r="B952" s="185"/>
      <c r="C952" s="406"/>
      <c r="D952" s="186"/>
      <c r="E952" s="186"/>
      <c r="F952" s="186"/>
      <c r="G952" s="386"/>
      <c r="H952" s="383"/>
      <c r="I952" s="303">
        <f t="shared" si="29"/>
        <v>0</v>
      </c>
      <c r="J952" s="405"/>
      <c r="K952" s="405"/>
      <c r="L952" s="129"/>
      <c r="M952" s="28"/>
    </row>
    <row r="953" spans="1:13" s="189" customFormat="1" x14ac:dyDescent="0.2">
      <c r="A953" s="127" t="str">
        <f t="shared" si="28"/>
        <v/>
      </c>
      <c r="B953" s="185"/>
      <c r="C953" s="406"/>
      <c r="D953" s="186"/>
      <c r="E953" s="186"/>
      <c r="F953" s="186"/>
      <c r="G953" s="386"/>
      <c r="H953" s="383"/>
      <c r="I953" s="303">
        <f t="shared" si="29"/>
        <v>0</v>
      </c>
      <c r="J953" s="405"/>
      <c r="K953" s="405"/>
      <c r="L953" s="129"/>
      <c r="M953" s="28"/>
    </row>
    <row r="954" spans="1:13" s="189" customFormat="1" x14ac:dyDescent="0.2">
      <c r="A954" s="127" t="str">
        <f t="shared" si="28"/>
        <v/>
      </c>
      <c r="B954" s="185"/>
      <c r="C954" s="406"/>
      <c r="D954" s="186"/>
      <c r="E954" s="186"/>
      <c r="F954" s="186"/>
      <c r="G954" s="386"/>
      <c r="H954" s="383"/>
      <c r="I954" s="303">
        <f t="shared" si="29"/>
        <v>0</v>
      </c>
      <c r="J954" s="405"/>
      <c r="K954" s="405"/>
      <c r="L954" s="129"/>
      <c r="M954" s="28"/>
    </row>
    <row r="955" spans="1:13" s="189" customFormat="1" x14ac:dyDescent="0.2">
      <c r="A955" s="127" t="str">
        <f t="shared" si="28"/>
        <v/>
      </c>
      <c r="B955" s="185"/>
      <c r="C955" s="406"/>
      <c r="D955" s="186"/>
      <c r="E955" s="186"/>
      <c r="F955" s="186"/>
      <c r="G955" s="386"/>
      <c r="H955" s="383"/>
      <c r="I955" s="303">
        <f t="shared" si="29"/>
        <v>0</v>
      </c>
      <c r="J955" s="405"/>
      <c r="K955" s="405"/>
      <c r="L955" s="129"/>
      <c r="M955" s="28"/>
    </row>
    <row r="956" spans="1:13" s="189" customFormat="1" x14ac:dyDescent="0.2">
      <c r="A956" s="127" t="str">
        <f t="shared" si="28"/>
        <v/>
      </c>
      <c r="B956" s="185"/>
      <c r="C956" s="406"/>
      <c r="D956" s="186"/>
      <c r="E956" s="186"/>
      <c r="F956" s="186"/>
      <c r="G956" s="386"/>
      <c r="H956" s="383"/>
      <c r="I956" s="303">
        <f t="shared" si="29"/>
        <v>0</v>
      </c>
      <c r="J956" s="405"/>
      <c r="K956" s="405"/>
      <c r="L956" s="129"/>
      <c r="M956" s="28"/>
    </row>
    <row r="957" spans="1:13" s="189" customFormat="1" x14ac:dyDescent="0.2">
      <c r="A957" s="127" t="str">
        <f t="shared" si="28"/>
        <v/>
      </c>
      <c r="B957" s="185"/>
      <c r="C957" s="406"/>
      <c r="D957" s="186"/>
      <c r="E957" s="186"/>
      <c r="F957" s="186"/>
      <c r="G957" s="386"/>
      <c r="H957" s="383"/>
      <c r="I957" s="303">
        <f t="shared" si="29"/>
        <v>0</v>
      </c>
      <c r="J957" s="405"/>
      <c r="K957" s="405"/>
      <c r="L957" s="129"/>
      <c r="M957" s="28"/>
    </row>
    <row r="958" spans="1:13" s="189" customFormat="1" x14ac:dyDescent="0.2">
      <c r="A958" s="127" t="str">
        <f t="shared" si="28"/>
        <v/>
      </c>
      <c r="B958" s="185"/>
      <c r="C958" s="406"/>
      <c r="D958" s="186"/>
      <c r="E958" s="186"/>
      <c r="F958" s="186"/>
      <c r="G958" s="386"/>
      <c r="H958" s="383"/>
      <c r="I958" s="303">
        <f t="shared" si="29"/>
        <v>0</v>
      </c>
      <c r="J958" s="405"/>
      <c r="K958" s="405"/>
      <c r="L958" s="129"/>
      <c r="M958" s="28"/>
    </row>
    <row r="959" spans="1:13" s="189" customFormat="1" x14ac:dyDescent="0.2">
      <c r="A959" s="127" t="str">
        <f t="shared" si="28"/>
        <v/>
      </c>
      <c r="B959" s="185"/>
      <c r="C959" s="406"/>
      <c r="D959" s="186"/>
      <c r="E959" s="186"/>
      <c r="F959" s="186"/>
      <c r="G959" s="386"/>
      <c r="H959" s="383"/>
      <c r="I959" s="303">
        <f t="shared" si="29"/>
        <v>0</v>
      </c>
      <c r="J959" s="405"/>
      <c r="K959" s="405"/>
      <c r="L959" s="129"/>
      <c r="M959" s="28"/>
    </row>
    <row r="960" spans="1:13" s="189" customFormat="1" x14ac:dyDescent="0.2">
      <c r="A960" s="127" t="str">
        <f t="shared" si="28"/>
        <v/>
      </c>
      <c r="B960" s="185"/>
      <c r="C960" s="406"/>
      <c r="D960" s="186"/>
      <c r="E960" s="186"/>
      <c r="F960" s="186"/>
      <c r="G960" s="386"/>
      <c r="H960" s="383"/>
      <c r="I960" s="303">
        <f t="shared" si="29"/>
        <v>0</v>
      </c>
      <c r="J960" s="405"/>
      <c r="K960" s="405"/>
      <c r="L960" s="129"/>
      <c r="M960" s="28"/>
    </row>
    <row r="961" spans="1:13" s="189" customFormat="1" x14ac:dyDescent="0.2">
      <c r="A961" s="127" t="str">
        <f t="shared" si="28"/>
        <v/>
      </c>
      <c r="B961" s="185"/>
      <c r="C961" s="406"/>
      <c r="D961" s="186"/>
      <c r="E961" s="186"/>
      <c r="F961" s="186"/>
      <c r="G961" s="386"/>
      <c r="H961" s="383"/>
      <c r="I961" s="303">
        <f t="shared" si="29"/>
        <v>0</v>
      </c>
      <c r="J961" s="405"/>
      <c r="K961" s="405"/>
      <c r="L961" s="129"/>
      <c r="M961" s="28"/>
    </row>
    <row r="962" spans="1:13" s="189" customFormat="1" x14ac:dyDescent="0.2">
      <c r="A962" s="127" t="str">
        <f t="shared" si="28"/>
        <v/>
      </c>
      <c r="B962" s="185"/>
      <c r="C962" s="406"/>
      <c r="D962" s="186"/>
      <c r="E962" s="186"/>
      <c r="F962" s="186"/>
      <c r="G962" s="386"/>
      <c r="H962" s="383"/>
      <c r="I962" s="303">
        <f t="shared" si="29"/>
        <v>0</v>
      </c>
      <c r="J962" s="405"/>
      <c r="K962" s="405"/>
      <c r="L962" s="129"/>
      <c r="M962" s="28"/>
    </row>
    <row r="963" spans="1:13" s="189" customFormat="1" x14ac:dyDescent="0.2">
      <c r="A963" s="127" t="str">
        <f t="shared" si="28"/>
        <v/>
      </c>
      <c r="B963" s="185"/>
      <c r="C963" s="406"/>
      <c r="D963" s="186"/>
      <c r="E963" s="186"/>
      <c r="F963" s="186"/>
      <c r="G963" s="386"/>
      <c r="H963" s="383"/>
      <c r="I963" s="303">
        <f t="shared" si="29"/>
        <v>0</v>
      </c>
      <c r="J963" s="405"/>
      <c r="K963" s="405"/>
      <c r="L963" s="129"/>
      <c r="M963" s="28"/>
    </row>
    <row r="964" spans="1:13" s="189" customFormat="1" x14ac:dyDescent="0.2">
      <c r="A964" s="127" t="str">
        <f t="shared" si="28"/>
        <v/>
      </c>
      <c r="B964" s="185"/>
      <c r="C964" s="406"/>
      <c r="D964" s="186"/>
      <c r="E964" s="186"/>
      <c r="F964" s="186"/>
      <c r="G964" s="386"/>
      <c r="H964" s="383"/>
      <c r="I964" s="303">
        <f t="shared" si="29"/>
        <v>0</v>
      </c>
      <c r="J964" s="405"/>
      <c r="K964" s="405"/>
      <c r="L964" s="129"/>
      <c r="M964" s="28"/>
    </row>
    <row r="965" spans="1:13" s="189" customFormat="1" x14ac:dyDescent="0.2">
      <c r="A965" s="127" t="str">
        <f t="shared" si="28"/>
        <v/>
      </c>
      <c r="B965" s="185"/>
      <c r="C965" s="406"/>
      <c r="D965" s="186"/>
      <c r="E965" s="186"/>
      <c r="F965" s="186"/>
      <c r="G965" s="386"/>
      <c r="H965" s="383"/>
      <c r="I965" s="303">
        <f t="shared" si="29"/>
        <v>0</v>
      </c>
      <c r="J965" s="405"/>
      <c r="K965" s="405"/>
      <c r="L965" s="129"/>
      <c r="M965" s="28"/>
    </row>
    <row r="966" spans="1:13" s="189" customFormat="1" x14ac:dyDescent="0.2">
      <c r="A966" s="127" t="str">
        <f t="shared" si="28"/>
        <v/>
      </c>
      <c r="B966" s="185"/>
      <c r="C966" s="406"/>
      <c r="D966" s="186"/>
      <c r="E966" s="186"/>
      <c r="F966" s="186"/>
      <c r="G966" s="386"/>
      <c r="H966" s="383"/>
      <c r="I966" s="303">
        <f t="shared" si="29"/>
        <v>0</v>
      </c>
      <c r="J966" s="405"/>
      <c r="K966" s="405"/>
      <c r="L966" s="129"/>
      <c r="M966" s="28"/>
    </row>
    <row r="967" spans="1:13" s="189" customFormat="1" x14ac:dyDescent="0.2">
      <c r="A967" s="127" t="str">
        <f t="shared" si="28"/>
        <v/>
      </c>
      <c r="B967" s="185"/>
      <c r="C967" s="406"/>
      <c r="D967" s="186"/>
      <c r="E967" s="186"/>
      <c r="F967" s="186"/>
      <c r="G967" s="386"/>
      <c r="H967" s="383"/>
      <c r="I967" s="303">
        <f t="shared" si="29"/>
        <v>0</v>
      </c>
      <c r="J967" s="405"/>
      <c r="K967" s="405"/>
      <c r="L967" s="129"/>
      <c r="M967" s="28"/>
    </row>
    <row r="968" spans="1:13" s="189" customFormat="1" x14ac:dyDescent="0.2">
      <c r="A968" s="127" t="str">
        <f t="shared" si="28"/>
        <v/>
      </c>
      <c r="B968" s="185"/>
      <c r="C968" s="406"/>
      <c r="D968" s="186"/>
      <c r="E968" s="186"/>
      <c r="F968" s="186"/>
      <c r="G968" s="386"/>
      <c r="H968" s="383"/>
      <c r="I968" s="303">
        <f t="shared" si="29"/>
        <v>0</v>
      </c>
      <c r="J968" s="405"/>
      <c r="K968" s="405"/>
      <c r="L968" s="129"/>
      <c r="M968" s="28"/>
    </row>
    <row r="969" spans="1:13" s="189" customFormat="1" x14ac:dyDescent="0.2">
      <c r="A969" s="127" t="str">
        <f t="shared" si="28"/>
        <v/>
      </c>
      <c r="B969" s="185"/>
      <c r="C969" s="406"/>
      <c r="D969" s="186"/>
      <c r="E969" s="186"/>
      <c r="F969" s="186"/>
      <c r="G969" s="386"/>
      <c r="H969" s="383"/>
      <c r="I969" s="303">
        <f t="shared" si="29"/>
        <v>0</v>
      </c>
      <c r="J969" s="405"/>
      <c r="K969" s="405"/>
      <c r="L969" s="129"/>
      <c r="M969" s="28"/>
    </row>
    <row r="970" spans="1:13" s="189" customFormat="1" x14ac:dyDescent="0.2">
      <c r="A970" s="127" t="str">
        <f t="shared" si="28"/>
        <v/>
      </c>
      <c r="B970" s="185"/>
      <c r="C970" s="406"/>
      <c r="D970" s="186"/>
      <c r="E970" s="186"/>
      <c r="F970" s="186"/>
      <c r="G970" s="386"/>
      <c r="H970" s="383"/>
      <c r="I970" s="303">
        <f t="shared" si="29"/>
        <v>0</v>
      </c>
      <c r="J970" s="405"/>
      <c r="K970" s="405"/>
      <c r="L970" s="129"/>
      <c r="M970" s="28"/>
    </row>
    <row r="971" spans="1:13" s="189" customFormat="1" x14ac:dyDescent="0.2">
      <c r="A971" s="127" t="str">
        <f t="shared" si="28"/>
        <v/>
      </c>
      <c r="B971" s="185"/>
      <c r="C971" s="406"/>
      <c r="D971" s="186"/>
      <c r="E971" s="186"/>
      <c r="F971" s="186"/>
      <c r="G971" s="386"/>
      <c r="H971" s="383"/>
      <c r="I971" s="303">
        <f t="shared" si="29"/>
        <v>0</v>
      </c>
      <c r="J971" s="405"/>
      <c r="K971" s="405"/>
      <c r="L971" s="129"/>
      <c r="M971" s="28"/>
    </row>
    <row r="972" spans="1:13" s="189" customFormat="1" x14ac:dyDescent="0.2">
      <c r="A972" s="127" t="str">
        <f t="shared" si="28"/>
        <v/>
      </c>
      <c r="B972" s="185"/>
      <c r="C972" s="406"/>
      <c r="D972" s="186"/>
      <c r="E972" s="186"/>
      <c r="F972" s="186"/>
      <c r="G972" s="386"/>
      <c r="H972" s="383"/>
      <c r="I972" s="303">
        <f t="shared" si="29"/>
        <v>0</v>
      </c>
      <c r="J972" s="405"/>
      <c r="K972" s="405"/>
      <c r="L972" s="129"/>
      <c r="M972" s="28"/>
    </row>
    <row r="973" spans="1:13" s="189" customFormat="1" x14ac:dyDescent="0.2">
      <c r="A973" s="127" t="str">
        <f t="shared" si="28"/>
        <v/>
      </c>
      <c r="B973" s="185"/>
      <c r="C973" s="406"/>
      <c r="D973" s="186"/>
      <c r="E973" s="186"/>
      <c r="F973" s="186"/>
      <c r="G973" s="386"/>
      <c r="H973" s="383"/>
      <c r="I973" s="303">
        <f t="shared" si="29"/>
        <v>0</v>
      </c>
      <c r="J973" s="405"/>
      <c r="K973" s="405"/>
      <c r="L973" s="129"/>
      <c r="M973" s="28"/>
    </row>
    <row r="974" spans="1:13" s="189" customFormat="1" x14ac:dyDescent="0.2">
      <c r="A974" s="127" t="str">
        <f t="shared" si="28"/>
        <v/>
      </c>
      <c r="B974" s="185"/>
      <c r="C974" s="406"/>
      <c r="D974" s="186"/>
      <c r="E974" s="186"/>
      <c r="F974" s="186"/>
      <c r="G974" s="386"/>
      <c r="H974" s="383"/>
      <c r="I974" s="303">
        <f t="shared" si="29"/>
        <v>0</v>
      </c>
      <c r="J974" s="405"/>
      <c r="K974" s="405"/>
      <c r="L974" s="129"/>
      <c r="M974" s="28"/>
    </row>
    <row r="975" spans="1:13" s="189" customFormat="1" x14ac:dyDescent="0.2">
      <c r="A975" s="127" t="str">
        <f t="shared" si="28"/>
        <v/>
      </c>
      <c r="B975" s="185"/>
      <c r="C975" s="406"/>
      <c r="D975" s="186"/>
      <c r="E975" s="186"/>
      <c r="F975" s="186"/>
      <c r="G975" s="386"/>
      <c r="H975" s="383"/>
      <c r="I975" s="303">
        <f t="shared" si="29"/>
        <v>0</v>
      </c>
      <c r="J975" s="405"/>
      <c r="K975" s="405"/>
      <c r="L975" s="129"/>
      <c r="M975" s="28"/>
    </row>
    <row r="976" spans="1:13" s="189" customFormat="1" x14ac:dyDescent="0.2">
      <c r="A976" s="127" t="str">
        <f t="shared" si="28"/>
        <v/>
      </c>
      <c r="B976" s="185"/>
      <c r="C976" s="406"/>
      <c r="D976" s="186"/>
      <c r="E976" s="186"/>
      <c r="F976" s="186"/>
      <c r="G976" s="386"/>
      <c r="H976" s="383"/>
      <c r="I976" s="303">
        <f t="shared" si="29"/>
        <v>0</v>
      </c>
      <c r="J976" s="405"/>
      <c r="K976" s="405"/>
      <c r="L976" s="129"/>
      <c r="M976" s="28"/>
    </row>
    <row r="977" spans="1:13" s="189" customFormat="1" x14ac:dyDescent="0.2">
      <c r="A977" s="127" t="str">
        <f t="shared" si="28"/>
        <v/>
      </c>
      <c r="B977" s="185"/>
      <c r="C977" s="406"/>
      <c r="D977" s="186"/>
      <c r="E977" s="186"/>
      <c r="F977" s="186"/>
      <c r="G977" s="386"/>
      <c r="H977" s="383"/>
      <c r="I977" s="303">
        <f t="shared" si="29"/>
        <v>0</v>
      </c>
      <c r="J977" s="405"/>
      <c r="K977" s="405"/>
      <c r="L977" s="129"/>
      <c r="M977" s="28"/>
    </row>
    <row r="978" spans="1:13" s="189" customFormat="1" x14ac:dyDescent="0.2">
      <c r="A978" s="127" t="str">
        <f t="shared" si="28"/>
        <v/>
      </c>
      <c r="B978" s="185"/>
      <c r="C978" s="406"/>
      <c r="D978" s="186"/>
      <c r="E978" s="186"/>
      <c r="F978" s="186"/>
      <c r="G978" s="386"/>
      <c r="H978" s="383"/>
      <c r="I978" s="303">
        <f t="shared" si="29"/>
        <v>0</v>
      </c>
      <c r="J978" s="405"/>
      <c r="K978" s="405"/>
      <c r="L978" s="129"/>
      <c r="M978" s="28"/>
    </row>
    <row r="979" spans="1:13" s="189" customFormat="1" x14ac:dyDescent="0.2">
      <c r="A979" s="127" t="str">
        <f t="shared" ref="A979:A1017" si="30">IF(COUNTA(B979:H979)&gt;0,ROW()-$A$3+1,"")</f>
        <v/>
      </c>
      <c r="B979" s="185"/>
      <c r="C979" s="406"/>
      <c r="D979" s="186"/>
      <c r="E979" s="186"/>
      <c r="F979" s="186"/>
      <c r="G979" s="386"/>
      <c r="H979" s="383"/>
      <c r="I979" s="303">
        <f t="shared" ref="I979:I1017" si="31">ROUND(ROUND(G979,2)*ROUNDDOWN(H979,0),2)</f>
        <v>0</v>
      </c>
      <c r="J979" s="405"/>
      <c r="K979" s="405"/>
      <c r="L979" s="129"/>
      <c r="M979" s="28"/>
    </row>
    <row r="980" spans="1:13" s="189" customFormat="1" x14ac:dyDescent="0.2">
      <c r="A980" s="127" t="str">
        <f t="shared" si="30"/>
        <v/>
      </c>
      <c r="B980" s="185"/>
      <c r="C980" s="406"/>
      <c r="D980" s="186"/>
      <c r="E980" s="186"/>
      <c r="F980" s="186"/>
      <c r="G980" s="386"/>
      <c r="H980" s="383"/>
      <c r="I980" s="303">
        <f t="shared" si="31"/>
        <v>0</v>
      </c>
      <c r="J980" s="405"/>
      <c r="K980" s="405"/>
      <c r="L980" s="129"/>
      <c r="M980" s="28"/>
    </row>
    <row r="981" spans="1:13" s="189" customFormat="1" x14ac:dyDescent="0.2">
      <c r="A981" s="127" t="str">
        <f t="shared" si="30"/>
        <v/>
      </c>
      <c r="B981" s="185"/>
      <c r="C981" s="406"/>
      <c r="D981" s="186"/>
      <c r="E981" s="186"/>
      <c r="F981" s="186"/>
      <c r="G981" s="386"/>
      <c r="H981" s="383"/>
      <c r="I981" s="303">
        <f t="shared" si="31"/>
        <v>0</v>
      </c>
      <c r="J981" s="405"/>
      <c r="K981" s="405"/>
      <c r="L981" s="129"/>
      <c r="M981" s="28"/>
    </row>
    <row r="982" spans="1:13" s="189" customFormat="1" x14ac:dyDescent="0.2">
      <c r="A982" s="127" t="str">
        <f t="shared" si="30"/>
        <v/>
      </c>
      <c r="B982" s="185"/>
      <c r="C982" s="406"/>
      <c r="D982" s="186"/>
      <c r="E982" s="186"/>
      <c r="F982" s="186"/>
      <c r="G982" s="386"/>
      <c r="H982" s="383"/>
      <c r="I982" s="303">
        <f t="shared" si="31"/>
        <v>0</v>
      </c>
      <c r="J982" s="405"/>
      <c r="K982" s="405"/>
      <c r="L982" s="129"/>
      <c r="M982" s="28"/>
    </row>
    <row r="983" spans="1:13" s="189" customFormat="1" x14ac:dyDescent="0.2">
      <c r="A983" s="127" t="str">
        <f t="shared" si="30"/>
        <v/>
      </c>
      <c r="B983" s="185"/>
      <c r="C983" s="406"/>
      <c r="D983" s="186"/>
      <c r="E983" s="186"/>
      <c r="F983" s="186"/>
      <c r="G983" s="386"/>
      <c r="H983" s="383"/>
      <c r="I983" s="303">
        <f t="shared" si="31"/>
        <v>0</v>
      </c>
      <c r="J983" s="405"/>
      <c r="K983" s="405"/>
      <c r="L983" s="129"/>
      <c r="M983" s="28"/>
    </row>
    <row r="984" spans="1:13" s="189" customFormat="1" x14ac:dyDescent="0.2">
      <c r="A984" s="127" t="str">
        <f t="shared" si="30"/>
        <v/>
      </c>
      <c r="B984" s="185"/>
      <c r="C984" s="406"/>
      <c r="D984" s="186"/>
      <c r="E984" s="186"/>
      <c r="F984" s="186"/>
      <c r="G984" s="386"/>
      <c r="H984" s="383"/>
      <c r="I984" s="303">
        <f t="shared" si="31"/>
        <v>0</v>
      </c>
      <c r="J984" s="405"/>
      <c r="K984" s="405"/>
      <c r="L984" s="129"/>
      <c r="M984" s="28"/>
    </row>
    <row r="985" spans="1:13" s="189" customFormat="1" x14ac:dyDescent="0.2">
      <c r="A985" s="127" t="str">
        <f t="shared" si="30"/>
        <v/>
      </c>
      <c r="B985" s="185"/>
      <c r="C985" s="406"/>
      <c r="D985" s="186"/>
      <c r="E985" s="186"/>
      <c r="F985" s="186"/>
      <c r="G985" s="386"/>
      <c r="H985" s="383"/>
      <c r="I985" s="303">
        <f t="shared" si="31"/>
        <v>0</v>
      </c>
      <c r="J985" s="405"/>
      <c r="K985" s="405"/>
      <c r="L985" s="129"/>
      <c r="M985" s="28"/>
    </row>
    <row r="986" spans="1:13" s="189" customFormat="1" x14ac:dyDescent="0.2">
      <c r="A986" s="127" t="str">
        <f t="shared" si="30"/>
        <v/>
      </c>
      <c r="B986" s="185"/>
      <c r="C986" s="406"/>
      <c r="D986" s="186"/>
      <c r="E986" s="186"/>
      <c r="F986" s="186"/>
      <c r="G986" s="386"/>
      <c r="H986" s="383"/>
      <c r="I986" s="303">
        <f t="shared" si="31"/>
        <v>0</v>
      </c>
      <c r="J986" s="405"/>
      <c r="K986" s="405"/>
      <c r="L986" s="129"/>
      <c r="M986" s="28"/>
    </row>
    <row r="987" spans="1:13" s="189" customFormat="1" x14ac:dyDescent="0.2">
      <c r="A987" s="127" t="str">
        <f t="shared" si="30"/>
        <v/>
      </c>
      <c r="B987" s="185"/>
      <c r="C987" s="406"/>
      <c r="D987" s="186"/>
      <c r="E987" s="186"/>
      <c r="F987" s="186"/>
      <c r="G987" s="386"/>
      <c r="H987" s="383"/>
      <c r="I987" s="303">
        <f t="shared" si="31"/>
        <v>0</v>
      </c>
      <c r="J987" s="405"/>
      <c r="K987" s="405"/>
      <c r="L987" s="129"/>
      <c r="M987" s="28"/>
    </row>
    <row r="988" spans="1:13" s="189" customFormat="1" x14ac:dyDescent="0.2">
      <c r="A988" s="127" t="str">
        <f t="shared" si="30"/>
        <v/>
      </c>
      <c r="B988" s="185"/>
      <c r="C988" s="406"/>
      <c r="D988" s="186"/>
      <c r="E988" s="186"/>
      <c r="F988" s="186"/>
      <c r="G988" s="386"/>
      <c r="H988" s="383"/>
      <c r="I988" s="303">
        <f t="shared" si="31"/>
        <v>0</v>
      </c>
      <c r="J988" s="405"/>
      <c r="K988" s="405"/>
      <c r="L988" s="129"/>
      <c r="M988" s="28"/>
    </row>
    <row r="989" spans="1:13" s="189" customFormat="1" x14ac:dyDescent="0.2">
      <c r="A989" s="127" t="str">
        <f t="shared" si="30"/>
        <v/>
      </c>
      <c r="B989" s="185"/>
      <c r="C989" s="406"/>
      <c r="D989" s="186"/>
      <c r="E989" s="186"/>
      <c r="F989" s="186"/>
      <c r="G989" s="386"/>
      <c r="H989" s="383"/>
      <c r="I989" s="303">
        <f t="shared" si="31"/>
        <v>0</v>
      </c>
      <c r="J989" s="405"/>
      <c r="K989" s="405"/>
      <c r="L989" s="129"/>
      <c r="M989" s="28"/>
    </row>
    <row r="990" spans="1:13" s="189" customFormat="1" x14ac:dyDescent="0.2">
      <c r="A990" s="127" t="str">
        <f t="shared" si="30"/>
        <v/>
      </c>
      <c r="B990" s="185"/>
      <c r="C990" s="406"/>
      <c r="D990" s="186"/>
      <c r="E990" s="186"/>
      <c r="F990" s="186"/>
      <c r="G990" s="386"/>
      <c r="H990" s="383"/>
      <c r="I990" s="303">
        <f t="shared" si="31"/>
        <v>0</v>
      </c>
      <c r="J990" s="405"/>
      <c r="K990" s="405"/>
      <c r="L990" s="129"/>
      <c r="M990" s="28"/>
    </row>
    <row r="991" spans="1:13" s="189" customFormat="1" x14ac:dyDescent="0.2">
      <c r="A991" s="127" t="str">
        <f t="shared" si="30"/>
        <v/>
      </c>
      <c r="B991" s="185"/>
      <c r="C991" s="406"/>
      <c r="D991" s="186"/>
      <c r="E991" s="186"/>
      <c r="F991" s="186"/>
      <c r="G991" s="386"/>
      <c r="H991" s="383"/>
      <c r="I991" s="303">
        <f t="shared" si="31"/>
        <v>0</v>
      </c>
      <c r="J991" s="405"/>
      <c r="K991" s="405"/>
      <c r="L991" s="129"/>
      <c r="M991" s="28"/>
    </row>
    <row r="992" spans="1:13" s="189" customFormat="1" x14ac:dyDescent="0.2">
      <c r="A992" s="127" t="str">
        <f t="shared" si="30"/>
        <v/>
      </c>
      <c r="B992" s="185"/>
      <c r="C992" s="406"/>
      <c r="D992" s="186"/>
      <c r="E992" s="186"/>
      <c r="F992" s="186"/>
      <c r="G992" s="386"/>
      <c r="H992" s="383"/>
      <c r="I992" s="303">
        <f t="shared" si="31"/>
        <v>0</v>
      </c>
      <c r="J992" s="405"/>
      <c r="K992" s="405"/>
      <c r="L992" s="129"/>
      <c r="M992" s="28"/>
    </row>
    <row r="993" spans="1:13" s="189" customFormat="1" x14ac:dyDescent="0.2">
      <c r="A993" s="127" t="str">
        <f t="shared" si="30"/>
        <v/>
      </c>
      <c r="B993" s="185"/>
      <c r="C993" s="406"/>
      <c r="D993" s="186"/>
      <c r="E993" s="186"/>
      <c r="F993" s="186"/>
      <c r="G993" s="386"/>
      <c r="H993" s="383"/>
      <c r="I993" s="303">
        <f t="shared" si="31"/>
        <v>0</v>
      </c>
      <c r="J993" s="405"/>
      <c r="K993" s="405"/>
      <c r="L993" s="129"/>
      <c r="M993" s="28"/>
    </row>
    <row r="994" spans="1:13" s="189" customFormat="1" x14ac:dyDescent="0.2">
      <c r="A994" s="127" t="str">
        <f t="shared" si="30"/>
        <v/>
      </c>
      <c r="B994" s="185"/>
      <c r="C994" s="406"/>
      <c r="D994" s="186"/>
      <c r="E994" s="186"/>
      <c r="F994" s="186"/>
      <c r="G994" s="386"/>
      <c r="H994" s="383"/>
      <c r="I994" s="303">
        <f t="shared" si="31"/>
        <v>0</v>
      </c>
      <c r="J994" s="405"/>
      <c r="K994" s="405"/>
      <c r="L994" s="129"/>
      <c r="M994" s="28"/>
    </row>
    <row r="995" spans="1:13" s="189" customFormat="1" x14ac:dyDescent="0.2">
      <c r="A995" s="127" t="str">
        <f t="shared" si="30"/>
        <v/>
      </c>
      <c r="B995" s="185"/>
      <c r="C995" s="406"/>
      <c r="D995" s="186"/>
      <c r="E995" s="186"/>
      <c r="F995" s="186"/>
      <c r="G995" s="386"/>
      <c r="H995" s="383"/>
      <c r="I995" s="303">
        <f t="shared" si="31"/>
        <v>0</v>
      </c>
      <c r="J995" s="405"/>
      <c r="K995" s="405"/>
      <c r="L995" s="129"/>
      <c r="M995" s="28"/>
    </row>
    <row r="996" spans="1:13" s="189" customFormat="1" x14ac:dyDescent="0.2">
      <c r="A996" s="127" t="str">
        <f t="shared" si="30"/>
        <v/>
      </c>
      <c r="B996" s="185"/>
      <c r="C996" s="406"/>
      <c r="D996" s="186"/>
      <c r="E996" s="186"/>
      <c r="F996" s="186"/>
      <c r="G996" s="386"/>
      <c r="H996" s="383"/>
      <c r="I996" s="303">
        <f t="shared" si="31"/>
        <v>0</v>
      </c>
      <c r="J996" s="405"/>
      <c r="K996" s="405"/>
      <c r="L996" s="129"/>
      <c r="M996" s="28"/>
    </row>
    <row r="997" spans="1:13" s="189" customFormat="1" x14ac:dyDescent="0.2">
      <c r="A997" s="127" t="str">
        <f t="shared" si="30"/>
        <v/>
      </c>
      <c r="B997" s="185"/>
      <c r="C997" s="406"/>
      <c r="D997" s="186"/>
      <c r="E997" s="186"/>
      <c r="F997" s="186"/>
      <c r="G997" s="386"/>
      <c r="H997" s="383"/>
      <c r="I997" s="303">
        <f t="shared" si="31"/>
        <v>0</v>
      </c>
      <c r="J997" s="405"/>
      <c r="K997" s="405"/>
      <c r="L997" s="129"/>
      <c r="M997" s="28"/>
    </row>
    <row r="998" spans="1:13" s="189" customFormat="1" x14ac:dyDescent="0.2">
      <c r="A998" s="127" t="str">
        <f t="shared" si="30"/>
        <v/>
      </c>
      <c r="B998" s="185"/>
      <c r="C998" s="406"/>
      <c r="D998" s="186"/>
      <c r="E998" s="186"/>
      <c r="F998" s="186"/>
      <c r="G998" s="386"/>
      <c r="H998" s="383"/>
      <c r="I998" s="303">
        <f t="shared" si="31"/>
        <v>0</v>
      </c>
      <c r="J998" s="405"/>
      <c r="K998" s="405"/>
      <c r="L998" s="129"/>
      <c r="M998" s="28"/>
    </row>
    <row r="999" spans="1:13" s="189" customFormat="1" x14ac:dyDescent="0.2">
      <c r="A999" s="127" t="str">
        <f t="shared" si="30"/>
        <v/>
      </c>
      <c r="B999" s="185"/>
      <c r="C999" s="406"/>
      <c r="D999" s="186"/>
      <c r="E999" s="186"/>
      <c r="F999" s="186"/>
      <c r="G999" s="386"/>
      <c r="H999" s="383"/>
      <c r="I999" s="303">
        <f t="shared" si="31"/>
        <v>0</v>
      </c>
      <c r="J999" s="405"/>
      <c r="K999" s="405"/>
      <c r="L999" s="129"/>
      <c r="M999" s="28"/>
    </row>
    <row r="1000" spans="1:13" s="189" customFormat="1" x14ac:dyDescent="0.2">
      <c r="A1000" s="127" t="str">
        <f t="shared" si="30"/>
        <v/>
      </c>
      <c r="B1000" s="185"/>
      <c r="C1000" s="406"/>
      <c r="D1000" s="186"/>
      <c r="E1000" s="186"/>
      <c r="F1000" s="186"/>
      <c r="G1000" s="386"/>
      <c r="H1000" s="383"/>
      <c r="I1000" s="303">
        <f t="shared" si="31"/>
        <v>0</v>
      </c>
      <c r="J1000" s="405"/>
      <c r="K1000" s="405"/>
      <c r="L1000" s="129"/>
      <c r="M1000" s="28"/>
    </row>
    <row r="1001" spans="1:13" s="189" customFormat="1" x14ac:dyDescent="0.2">
      <c r="A1001" s="127" t="str">
        <f t="shared" si="30"/>
        <v/>
      </c>
      <c r="B1001" s="185"/>
      <c r="C1001" s="406"/>
      <c r="D1001" s="186"/>
      <c r="E1001" s="186"/>
      <c r="F1001" s="186"/>
      <c r="G1001" s="386"/>
      <c r="H1001" s="383"/>
      <c r="I1001" s="303">
        <f t="shared" si="31"/>
        <v>0</v>
      </c>
      <c r="J1001" s="405"/>
      <c r="K1001" s="405"/>
      <c r="L1001" s="129"/>
      <c r="M1001" s="28"/>
    </row>
    <row r="1002" spans="1:13" s="189" customFormat="1" x14ac:dyDescent="0.2">
      <c r="A1002" s="127" t="str">
        <f t="shared" si="30"/>
        <v/>
      </c>
      <c r="B1002" s="185"/>
      <c r="C1002" s="406"/>
      <c r="D1002" s="186"/>
      <c r="E1002" s="186"/>
      <c r="F1002" s="186"/>
      <c r="G1002" s="386"/>
      <c r="H1002" s="383"/>
      <c r="I1002" s="303">
        <f t="shared" si="31"/>
        <v>0</v>
      </c>
      <c r="J1002" s="405"/>
      <c r="K1002" s="405"/>
      <c r="L1002" s="129"/>
      <c r="M1002" s="28"/>
    </row>
    <row r="1003" spans="1:13" s="189" customFormat="1" x14ac:dyDescent="0.2">
      <c r="A1003" s="127" t="str">
        <f t="shared" si="30"/>
        <v/>
      </c>
      <c r="B1003" s="185"/>
      <c r="C1003" s="406"/>
      <c r="D1003" s="186"/>
      <c r="E1003" s="186"/>
      <c r="F1003" s="186"/>
      <c r="G1003" s="386"/>
      <c r="H1003" s="383"/>
      <c r="I1003" s="303">
        <f t="shared" si="31"/>
        <v>0</v>
      </c>
      <c r="J1003" s="405"/>
      <c r="K1003" s="405"/>
      <c r="L1003" s="129"/>
      <c r="M1003" s="28"/>
    </row>
    <row r="1004" spans="1:13" s="189" customFormat="1" x14ac:dyDescent="0.2">
      <c r="A1004" s="127" t="str">
        <f t="shared" si="30"/>
        <v/>
      </c>
      <c r="B1004" s="185"/>
      <c r="C1004" s="406"/>
      <c r="D1004" s="186"/>
      <c r="E1004" s="186"/>
      <c r="F1004" s="186"/>
      <c r="G1004" s="386"/>
      <c r="H1004" s="383"/>
      <c r="I1004" s="303">
        <f t="shared" si="31"/>
        <v>0</v>
      </c>
      <c r="J1004" s="405"/>
      <c r="K1004" s="405"/>
      <c r="L1004" s="129"/>
      <c r="M1004" s="28"/>
    </row>
    <row r="1005" spans="1:13" s="189" customFormat="1" x14ac:dyDescent="0.2">
      <c r="A1005" s="127" t="str">
        <f t="shared" si="30"/>
        <v/>
      </c>
      <c r="B1005" s="185"/>
      <c r="C1005" s="406"/>
      <c r="D1005" s="186"/>
      <c r="E1005" s="186"/>
      <c r="F1005" s="186"/>
      <c r="G1005" s="386"/>
      <c r="H1005" s="383"/>
      <c r="I1005" s="303">
        <f t="shared" si="31"/>
        <v>0</v>
      </c>
      <c r="J1005" s="405"/>
      <c r="K1005" s="405"/>
      <c r="L1005" s="129"/>
      <c r="M1005" s="28"/>
    </row>
    <row r="1006" spans="1:13" s="189" customFormat="1" x14ac:dyDescent="0.2">
      <c r="A1006" s="127" t="str">
        <f t="shared" si="30"/>
        <v/>
      </c>
      <c r="B1006" s="185"/>
      <c r="C1006" s="406"/>
      <c r="D1006" s="186"/>
      <c r="E1006" s="186"/>
      <c r="F1006" s="186"/>
      <c r="G1006" s="386"/>
      <c r="H1006" s="383"/>
      <c r="I1006" s="303">
        <f t="shared" si="31"/>
        <v>0</v>
      </c>
      <c r="J1006" s="405"/>
      <c r="K1006" s="405"/>
      <c r="L1006" s="129"/>
      <c r="M1006" s="28"/>
    </row>
    <row r="1007" spans="1:13" s="189" customFormat="1" x14ac:dyDescent="0.2">
      <c r="A1007" s="127" t="str">
        <f t="shared" si="30"/>
        <v/>
      </c>
      <c r="B1007" s="185"/>
      <c r="C1007" s="406"/>
      <c r="D1007" s="186"/>
      <c r="E1007" s="186"/>
      <c r="F1007" s="186"/>
      <c r="G1007" s="386"/>
      <c r="H1007" s="383"/>
      <c r="I1007" s="303">
        <f t="shared" si="31"/>
        <v>0</v>
      </c>
      <c r="J1007" s="405"/>
      <c r="K1007" s="405"/>
      <c r="L1007" s="129"/>
      <c r="M1007" s="28"/>
    </row>
    <row r="1008" spans="1:13" s="189" customFormat="1" x14ac:dyDescent="0.2">
      <c r="A1008" s="127" t="str">
        <f t="shared" si="30"/>
        <v/>
      </c>
      <c r="B1008" s="185"/>
      <c r="C1008" s="406"/>
      <c r="D1008" s="186"/>
      <c r="E1008" s="186"/>
      <c r="F1008" s="186"/>
      <c r="G1008" s="386"/>
      <c r="H1008" s="383"/>
      <c r="I1008" s="303">
        <f t="shared" si="31"/>
        <v>0</v>
      </c>
      <c r="J1008" s="405"/>
      <c r="K1008" s="405"/>
      <c r="L1008" s="129"/>
      <c r="M1008" s="28"/>
    </row>
    <row r="1009" spans="1:13" s="189" customFormat="1" x14ac:dyDescent="0.2">
      <c r="A1009" s="127" t="str">
        <f t="shared" si="30"/>
        <v/>
      </c>
      <c r="B1009" s="185"/>
      <c r="C1009" s="406"/>
      <c r="D1009" s="186"/>
      <c r="E1009" s="186"/>
      <c r="F1009" s="186"/>
      <c r="G1009" s="386"/>
      <c r="H1009" s="383"/>
      <c r="I1009" s="303">
        <f t="shared" si="31"/>
        <v>0</v>
      </c>
      <c r="J1009" s="405"/>
      <c r="K1009" s="405"/>
      <c r="L1009" s="129"/>
      <c r="M1009" s="28"/>
    </row>
    <row r="1010" spans="1:13" s="189" customFormat="1" x14ac:dyDescent="0.2">
      <c r="A1010" s="127" t="str">
        <f t="shared" si="30"/>
        <v/>
      </c>
      <c r="B1010" s="185"/>
      <c r="C1010" s="406"/>
      <c r="D1010" s="186"/>
      <c r="E1010" s="186"/>
      <c r="F1010" s="186"/>
      <c r="G1010" s="386"/>
      <c r="H1010" s="383"/>
      <c r="I1010" s="303">
        <f t="shared" si="31"/>
        <v>0</v>
      </c>
      <c r="J1010" s="405"/>
      <c r="K1010" s="405"/>
      <c r="L1010" s="129"/>
      <c r="M1010" s="28"/>
    </row>
    <row r="1011" spans="1:13" s="189" customFormat="1" x14ac:dyDescent="0.2">
      <c r="A1011" s="127" t="str">
        <f t="shared" si="30"/>
        <v/>
      </c>
      <c r="B1011" s="185"/>
      <c r="C1011" s="406"/>
      <c r="D1011" s="186"/>
      <c r="E1011" s="186"/>
      <c r="F1011" s="186"/>
      <c r="G1011" s="386"/>
      <c r="H1011" s="383"/>
      <c r="I1011" s="303">
        <f t="shared" si="31"/>
        <v>0</v>
      </c>
      <c r="J1011" s="405"/>
      <c r="K1011" s="405"/>
      <c r="L1011" s="129"/>
      <c r="M1011" s="28"/>
    </row>
    <row r="1012" spans="1:13" s="189" customFormat="1" x14ac:dyDescent="0.2">
      <c r="A1012" s="127" t="str">
        <f t="shared" si="30"/>
        <v/>
      </c>
      <c r="B1012" s="185"/>
      <c r="C1012" s="406"/>
      <c r="D1012" s="186"/>
      <c r="E1012" s="186"/>
      <c r="F1012" s="186"/>
      <c r="G1012" s="386"/>
      <c r="H1012" s="383"/>
      <c r="I1012" s="303">
        <f t="shared" si="31"/>
        <v>0</v>
      </c>
      <c r="J1012" s="405"/>
      <c r="K1012" s="405"/>
      <c r="L1012" s="129"/>
      <c r="M1012" s="28"/>
    </row>
    <row r="1013" spans="1:13" s="189" customFormat="1" x14ac:dyDescent="0.2">
      <c r="A1013" s="127" t="str">
        <f t="shared" si="30"/>
        <v/>
      </c>
      <c r="B1013" s="185"/>
      <c r="C1013" s="406"/>
      <c r="D1013" s="186"/>
      <c r="E1013" s="186"/>
      <c r="F1013" s="186"/>
      <c r="G1013" s="386"/>
      <c r="H1013" s="383"/>
      <c r="I1013" s="303">
        <f t="shared" si="31"/>
        <v>0</v>
      </c>
      <c r="J1013" s="405"/>
      <c r="K1013" s="405"/>
      <c r="L1013" s="129"/>
      <c r="M1013" s="28"/>
    </row>
    <row r="1014" spans="1:13" s="189" customFormat="1" x14ac:dyDescent="0.2">
      <c r="A1014" s="127" t="str">
        <f t="shared" si="30"/>
        <v/>
      </c>
      <c r="B1014" s="185"/>
      <c r="C1014" s="406"/>
      <c r="D1014" s="186"/>
      <c r="E1014" s="186"/>
      <c r="F1014" s="186"/>
      <c r="G1014" s="386"/>
      <c r="H1014" s="383"/>
      <c r="I1014" s="303">
        <f t="shared" si="31"/>
        <v>0</v>
      </c>
      <c r="J1014" s="405"/>
      <c r="K1014" s="405"/>
      <c r="L1014" s="129"/>
      <c r="M1014" s="28"/>
    </row>
    <row r="1015" spans="1:13" s="189" customFormat="1" x14ac:dyDescent="0.2">
      <c r="A1015" s="127" t="str">
        <f t="shared" si="30"/>
        <v/>
      </c>
      <c r="B1015" s="185"/>
      <c r="C1015" s="406"/>
      <c r="D1015" s="186"/>
      <c r="E1015" s="186"/>
      <c r="F1015" s="186"/>
      <c r="G1015" s="386"/>
      <c r="H1015" s="383"/>
      <c r="I1015" s="303">
        <f t="shared" si="31"/>
        <v>0</v>
      </c>
      <c r="J1015" s="405"/>
      <c r="K1015" s="405"/>
      <c r="L1015" s="129"/>
      <c r="M1015" s="28"/>
    </row>
    <row r="1016" spans="1:13" s="189" customFormat="1" x14ac:dyDescent="0.2">
      <c r="A1016" s="127" t="str">
        <f t="shared" si="30"/>
        <v/>
      </c>
      <c r="B1016" s="185"/>
      <c r="C1016" s="406"/>
      <c r="D1016" s="186"/>
      <c r="E1016" s="186"/>
      <c r="F1016" s="186"/>
      <c r="G1016" s="386"/>
      <c r="H1016" s="383"/>
      <c r="I1016" s="303">
        <f t="shared" si="31"/>
        <v>0</v>
      </c>
      <c r="J1016" s="405"/>
      <c r="K1016" s="405"/>
      <c r="L1016" s="129"/>
      <c r="M1016" s="28"/>
    </row>
    <row r="1017" spans="1:13" s="189" customFormat="1" x14ac:dyDescent="0.2">
      <c r="A1017" s="127" t="str">
        <f t="shared" si="30"/>
        <v/>
      </c>
      <c r="B1017" s="185"/>
      <c r="C1017" s="406"/>
      <c r="D1017" s="186"/>
      <c r="E1017" s="186"/>
      <c r="F1017" s="186"/>
      <c r="G1017" s="386"/>
      <c r="H1017" s="383"/>
      <c r="I1017" s="303">
        <f t="shared" si="31"/>
        <v>0</v>
      </c>
      <c r="J1017" s="405"/>
      <c r="K1017" s="405"/>
      <c r="L1017" s="129"/>
      <c r="M1017" s="28"/>
    </row>
  </sheetData>
  <sheetProtection password="EF62" sheet="1" objects="1" scenarios="1" autoFilter="0"/>
  <mergeCells count="11">
    <mergeCell ref="I14:I17"/>
    <mergeCell ref="H14:H17"/>
    <mergeCell ref="H6:I6"/>
    <mergeCell ref="H7:I7"/>
    <mergeCell ref="C14:C17"/>
    <mergeCell ref="G14:G17"/>
    <mergeCell ref="A14:A17"/>
    <mergeCell ref="B14:B17"/>
    <mergeCell ref="D14:D17"/>
    <mergeCell ref="E14:E17"/>
    <mergeCell ref="F14:F17"/>
  </mergeCells>
  <conditionalFormatting sqref="B18:H1017">
    <cfRule type="cellIs" dxfId="13" priority="7" stopIfTrue="1" operator="notEqual">
      <formula>0</formula>
    </cfRule>
  </conditionalFormatting>
  <conditionalFormatting sqref="H6:H7">
    <cfRule type="cellIs" dxfId="12" priority="5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B18:B1017">
      <formula1>41640</formula1>
      <formula2>45291</formula2>
    </dataValidation>
    <dataValidation type="whole" operator="greaterThan" allowBlank="1" showErrorMessage="1" errorTitle="gefahrene Kilometer" error="Bitte nur ganze Zahlen eingeben!" sqref="H18:H1017">
      <formula1>0</formula1>
    </dataValidation>
    <dataValidation type="list" allowBlank="1" showErrorMessage="1" errorTitle="Haushaltsjahr" error="Bitte auswählen!" sqref="C18:C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0" fitToHeight="0" orientation="landscape" useFirstPageNumber="1" r:id="rId1"/>
  <headerFooter>
    <oddFooter>&amp;L&amp;"Arial,Kursiv"&amp;8___________
¹ Siehe Fußnote 1 Seite 1 des Verwendungsnachweises.&amp;C&amp;9Seite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3'!B24</f>
        <v>2.3</v>
      </c>
      <c r="B7" s="365" t="str">
        <f>'Seite 3'!C24</f>
        <v>Reiseausgaben gemäß ThürRKG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>CONCATENATE(K8,K9)</f>
        <v>BruttoJahr 2</v>
      </c>
      <c r="L7" s="412" t="str">
        <f>CONCATENATE(L8,L9)</f>
        <v>NettoJahr 1</v>
      </c>
      <c r="M7" s="412" t="str">
        <f t="shared" ref="M7" si="0">CONCATENATE(M8,M9)</f>
        <v>NettoJahr 2</v>
      </c>
    </row>
    <row r="8" spans="1:13" ht="15" customHeight="1" x14ac:dyDescent="0.2">
      <c r="A8" s="280" t="str">
        <f>'Seite 3'!B27</f>
        <v>2.3.3</v>
      </c>
      <c r="B8" s="365" t="str">
        <f>'Seite 3'!C27</f>
        <v>Übernachtungskosten und Tagegelder</v>
      </c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B8</f>
        <v>Übernachtungskosten und Tagegelder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",$A$8," ",$B$8," - Aktenzeichen ",IF($H$6=0,"__________",$H$6)," - Nachweis vom ",IF($H$7=0,"_________",TEXT($H$7,"TT.MM.JJJJ")))</f>
        <v>Belegliste¹ für Ausgabenart 2.3.3 Übernachtungskosten und Tagegelder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406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406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406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406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406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406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406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406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406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406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406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406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406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406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406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406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406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406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406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406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406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406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406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406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406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406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406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406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406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406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406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406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406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406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406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406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406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406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406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406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406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406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406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406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406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406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406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406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406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406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406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406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406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406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406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406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406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406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406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406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406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406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406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406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406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406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406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406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406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406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406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406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406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406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406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406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406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406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406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406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406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406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406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406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406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406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406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406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406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406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406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406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406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406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406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406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406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406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406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406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406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406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406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406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406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406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406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406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406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406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406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406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406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406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406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406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406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406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406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406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406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406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406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406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406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406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406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406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406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406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406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406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406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406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406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406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406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406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406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406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406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406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406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406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406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406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406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406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406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406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406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406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406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406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406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406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406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406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406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406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406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406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406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406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406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406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406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406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406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406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406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406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406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406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406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406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406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406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406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406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406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406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406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406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406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406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406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406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406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406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406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406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406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406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406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406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406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406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406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406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406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406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406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406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406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406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406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406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406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406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406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406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406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406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406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406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406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406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406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406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406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406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406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406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406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406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406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406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406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406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406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406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406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406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406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406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406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406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406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406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406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406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406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406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406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406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406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406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406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406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406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406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406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406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406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406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406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406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406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406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406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406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406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406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406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406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406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406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406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406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406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406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406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406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406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406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406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406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406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406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406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406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406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406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406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406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406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406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406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406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406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406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406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406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406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406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406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406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406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406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406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406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406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406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406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406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406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406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406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406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406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406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406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406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406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406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406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406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406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406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406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406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406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406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406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406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406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406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406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406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406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406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406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406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406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406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406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406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406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406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406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406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406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406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406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406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406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406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406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406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406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406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406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406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406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406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406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406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406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406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406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406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406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406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406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406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406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406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406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406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406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406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406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406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406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406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406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406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406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406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406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406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406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406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406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406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406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406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406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406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406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406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406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406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406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406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406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406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406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406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406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406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406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406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406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406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406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406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406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406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406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406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406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406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406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406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406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406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406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406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406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406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406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406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406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406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406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406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406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406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406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406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406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406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406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406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406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406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406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406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406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406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406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406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406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406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406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406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406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406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406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406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406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406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406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406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406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406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406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406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406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406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406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406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406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406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406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406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406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406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406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406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406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406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406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406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406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406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406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406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406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406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406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406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406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406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406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406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406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406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406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406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406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406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406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406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406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406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406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406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406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406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406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406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406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406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406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406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406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406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406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406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406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406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406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406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406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406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406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406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406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406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406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406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406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406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406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406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406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406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406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406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406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406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406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406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406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406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406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406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406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406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406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406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406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406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406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406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406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406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406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406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406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406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406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406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406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406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406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406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406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406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406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406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406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406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406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406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406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406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406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406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406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406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406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406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406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406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406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406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406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406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406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406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406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406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406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406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406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406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406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406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406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406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406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406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406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406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406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406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406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406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406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406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406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406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406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406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406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406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406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406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406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406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406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406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406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406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406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406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406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406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406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406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406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406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406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406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406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406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406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406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406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406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406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406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406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406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406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406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406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406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406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406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406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406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406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406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406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406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406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406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406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406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406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406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406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406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406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406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406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406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406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406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406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406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406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406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406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406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406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406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406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406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406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406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406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406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406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406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406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406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406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406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406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406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406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406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406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406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406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406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406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406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406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406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406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406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406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406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406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406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406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406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406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406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406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406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406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406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406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406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406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406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406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406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406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406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406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406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406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406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406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406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406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406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406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406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406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406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406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406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406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406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406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406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406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406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406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406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406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406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406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406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406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406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406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406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406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406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406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406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406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406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406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406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406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406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406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406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406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406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406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406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406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406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406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406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406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406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406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406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406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406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406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406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406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406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406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406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406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406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406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406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406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406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406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406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406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406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406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406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406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406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406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406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406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406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406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406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406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406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406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406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406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406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406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406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406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406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406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406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406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406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406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406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406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406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406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406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406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406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406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406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406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406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406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406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406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406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406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406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406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406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406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406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406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406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406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406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406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406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406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406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406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406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406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406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406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406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406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406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406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406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406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406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406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406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406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406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406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406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406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406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406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406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406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406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406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406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406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406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406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406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406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406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406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406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406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406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406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406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406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406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406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406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406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406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406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406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406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406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406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406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406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406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406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406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406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406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406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406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406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406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406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406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406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406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406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406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406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406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406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406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406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406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406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406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406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406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406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406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406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406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406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406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406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406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406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406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406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406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406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406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406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406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406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406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406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406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406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406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406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406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406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406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406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406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406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406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406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406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406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406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406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406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406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406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406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406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406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406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406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406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406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406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406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406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406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406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406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406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406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406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406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406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406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406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406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406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406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406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406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406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406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406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406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406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406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406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406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406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406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406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406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406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406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406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H14:H17"/>
    <mergeCell ref="I14:I17"/>
    <mergeCell ref="H6:I6"/>
    <mergeCell ref="H7:I7"/>
    <mergeCell ref="E14:E17"/>
    <mergeCell ref="G14:G17"/>
    <mergeCell ref="A14:A17"/>
    <mergeCell ref="B14:B17"/>
    <mergeCell ref="C14:C17"/>
    <mergeCell ref="D14:D17"/>
    <mergeCell ref="F14:F17"/>
  </mergeCells>
  <conditionalFormatting sqref="B18:I1017">
    <cfRule type="cellIs" dxfId="11" priority="5" stopIfTrue="1" operator="notEqual">
      <formula>0</formula>
    </cfRule>
  </conditionalFormatting>
  <conditionalFormatting sqref="H6:H7">
    <cfRule type="cellIs" dxfId="10" priority="4" stopIfTrue="1" operator="equal">
      <formula>0</formula>
    </cfRule>
  </conditionalFormatting>
  <dataValidations count="3">
    <dataValidation type="custom" allowBlank="1" showErrorMessage="1" errorTitle="Betrag" error="Bitte geben Sie max. 2 Nachkommastellen an!" sqref="H18:I1017">
      <formula1>MOD(ROUND(H18*10^2,10),1)=0</formula1>
    </dataValidation>
    <dataValidation type="date" allowBlank="1" showErrorMessage="1" errorTitle="Datum" error="Das Datum muss zwischen _x000a_01.01.2014 und 31.12.2023 liegen!" sqref="C18:D1017">
      <formula1>41640</formula1>
      <formula2>45291</formula2>
    </dataValidation>
    <dataValidation type="list" allowBlank="1" showErrorMessage="1" errorTitle="Haushaltsjahr" error="Bitte auswählen!" sqref="E18:E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3'!B29</f>
        <v>2.4</v>
      </c>
      <c r="B7" s="365" t="str">
        <f>'Seite 3'!C29</f>
        <v>Sonstige Sachausgaben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>CONCATENATE(K8,K9)</f>
        <v>BruttoJahr 2</v>
      </c>
      <c r="L7" s="412" t="str">
        <f>CONCATENATE(L8,L9)</f>
        <v>NettoJahr 1</v>
      </c>
      <c r="M7" s="412" t="str">
        <f t="shared" ref="M7" si="0">CONCATENATE(M8,M9)</f>
        <v>NettoJahr 2</v>
      </c>
    </row>
    <row r="8" spans="1:13" ht="15" customHeight="1" x14ac:dyDescent="0.2">
      <c r="A8" s="280" t="str">
        <f>'Seite 3'!B30</f>
        <v>2.4.1</v>
      </c>
      <c r="B8" s="365" t="str">
        <f>'Seite 3'!C30</f>
        <v>Ausgaben für Urkunden, Porto</v>
      </c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B8</f>
        <v>Ausgaben für Urkunden, Porto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",$A$8," ",$B$8," - Aktenzeichen ",IF($H$6=0,"__________",$H$6)," - Nachweis vom ",IF($H$7=0,"_________",TEXT($H$7,"TT.MM.JJJJ")))</f>
        <v>Belegliste¹ für Ausgabenart 2.4.1 Ausgaben für Urkunden, Porto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406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406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406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406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406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406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406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406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406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406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406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406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406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406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406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406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406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406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406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406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406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406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406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406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406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406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406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406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406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406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406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406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406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406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406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406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406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406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406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406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406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406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406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406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406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406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406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406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406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406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406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406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406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406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406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406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406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406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406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406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406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406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406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406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406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406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406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406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406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406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406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406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406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406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406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406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406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406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406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406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406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406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406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406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406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406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406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406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406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406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406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406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406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406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406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406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406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406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406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406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406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406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406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406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406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406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406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406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406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406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406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406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406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406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406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406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406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406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406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406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406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406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406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406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406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406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406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406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406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406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406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406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406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406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406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406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406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406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406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406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406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406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406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406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406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406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406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406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406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406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406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406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406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406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406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406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406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406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406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406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406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406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406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406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406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406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406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406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406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406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406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406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406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406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406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406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406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406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406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406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406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406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406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406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406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406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406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406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406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406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406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406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406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406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406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406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406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406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406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406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406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406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406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406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406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406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406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406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406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406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406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406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406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406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406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406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406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406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406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406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406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406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406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406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406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406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406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406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406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406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406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406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406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406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406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406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406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406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406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406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406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406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406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406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406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406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406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406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406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406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406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406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406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406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406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406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406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406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406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406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406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406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406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406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406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406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406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406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406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406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406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406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406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406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406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406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406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406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406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406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406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406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406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406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406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406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406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406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406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406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406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406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406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406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406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406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406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406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406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406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406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406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406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406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406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406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406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406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406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406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406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406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406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406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406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406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406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406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406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406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406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406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406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406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406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406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406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406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406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406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406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406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406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406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406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406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406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406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406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406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406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406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406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406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406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406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406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406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406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406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406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406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406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406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406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406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406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406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406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406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406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406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406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406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406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406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406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406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406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406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406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406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406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406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406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406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406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406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406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406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406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406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406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406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406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406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406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406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406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406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406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406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406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406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406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406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406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406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406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406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406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406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406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406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406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406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406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406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406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406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406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406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406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406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406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406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406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406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406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406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406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406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406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406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406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406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406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406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406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406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406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406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406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406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406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406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406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406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406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406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406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406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406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406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406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406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406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406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406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406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406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406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406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406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406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406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406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406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406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406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406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406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406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406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406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406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406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406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406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406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406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406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406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406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406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406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406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406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406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406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406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406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406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406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406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406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406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406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406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406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406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406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406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406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406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406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406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406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406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406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406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406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406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406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406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406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406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406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406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406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406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406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406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406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406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406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406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406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406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406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406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406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406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406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406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406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406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406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406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406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406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406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406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406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406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406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406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406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406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406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406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406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406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406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406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406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406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406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406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406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406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406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406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406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406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406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406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406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406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406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406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406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406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406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406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406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406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406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406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406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406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406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406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406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406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406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406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406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406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406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406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406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406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406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406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406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406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406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406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406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406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406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406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406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406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406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406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406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406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406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406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406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406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406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406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406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406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406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406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406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406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406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406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406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406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406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406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406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406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406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406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406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406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406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406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406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406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406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406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406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406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406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406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406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406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406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406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406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406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406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406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406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406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406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406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406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406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406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406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406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406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406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406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406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406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406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406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406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406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406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406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406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406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406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406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406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406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406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406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406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406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406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406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406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406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406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406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406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406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406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406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406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406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406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406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406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406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406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406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406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406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406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406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406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406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406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406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406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406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406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406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406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406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406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406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406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406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406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406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406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406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406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406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406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406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406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406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406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406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406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406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406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406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406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406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406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406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406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406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406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406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406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406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406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406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406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406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406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406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406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406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406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406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406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406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406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406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406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406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406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406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406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406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406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406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406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406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406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406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406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406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406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406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406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406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406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406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406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406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406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406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406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406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406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406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406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406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406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406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406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406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406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406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406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406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406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406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406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406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406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406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406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406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406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406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406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406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406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406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406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406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406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406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406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406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406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406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406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406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406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406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406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406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406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406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406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406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406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406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406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406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406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406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406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406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406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406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406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406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406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406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406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406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406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406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406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406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406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406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406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406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406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406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406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406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406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406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406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406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406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406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406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406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406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406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406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406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406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406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406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406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406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406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406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406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406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406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406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406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406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406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406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406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406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406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406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406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406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406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406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406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406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406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406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406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406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406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406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406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406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406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406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406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406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406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406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406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406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406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406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406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406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406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406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406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406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406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406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406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406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406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406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406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406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406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406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406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406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406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406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406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406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406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406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406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406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406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406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406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406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406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406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406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406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406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406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406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406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406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406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406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406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406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406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406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406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406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406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406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406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406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406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406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406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406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406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406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406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406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406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406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406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406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406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406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406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406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406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406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406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406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406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406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406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406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406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406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406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406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406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406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406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406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406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406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406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406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406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406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406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406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406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406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406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406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406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406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406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A14:A17"/>
    <mergeCell ref="B14:B17"/>
    <mergeCell ref="C14:C17"/>
    <mergeCell ref="D14:D17"/>
    <mergeCell ref="F14:F17"/>
    <mergeCell ref="E14:E17"/>
    <mergeCell ref="H14:H17"/>
    <mergeCell ref="I14:I17"/>
    <mergeCell ref="H6:I6"/>
    <mergeCell ref="H7:I7"/>
    <mergeCell ref="G14:G17"/>
  </mergeCells>
  <conditionalFormatting sqref="B18:I1017">
    <cfRule type="cellIs" dxfId="9" priority="5" stopIfTrue="1" operator="notEqual">
      <formula>0</formula>
    </cfRule>
  </conditionalFormatting>
  <conditionalFormatting sqref="H6:H7">
    <cfRule type="cellIs" dxfId="8" priority="4" stopIfTrue="1" operator="equal">
      <formula>0</formula>
    </cfRule>
  </conditionalFormatting>
  <dataValidations count="3">
    <dataValidation type="custom" allowBlank="1" showErrorMessage="1" errorTitle="Betrag" error="Bitte geben Sie max. 2 Nachkommastellen an!" sqref="H18:I1017">
      <formula1>MOD(ROUND(H18*10^2,10),1)=0</formula1>
    </dataValidation>
    <dataValidation type="date" allowBlank="1" showErrorMessage="1" errorTitle="Datum" error="Das Datum muss zwischen _x000a_01.01.2014 und 31.12.2023 liegen!" sqref="C18:D1017">
      <formula1>41640</formula1>
      <formula2>45291</formula2>
    </dataValidation>
    <dataValidation type="list" allowBlank="1" showErrorMessage="1" errorTitle="Haushaltsjahr" error="Bitte auswählen!" sqref="E18:E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3'!B29</f>
        <v>2.4</v>
      </c>
      <c r="B7" s="365" t="str">
        <f>'Seite 3'!C29</f>
        <v>Sonstige Sachausgaben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>CONCATENATE(K8,K9)</f>
        <v>BruttoJahr 2</v>
      </c>
      <c r="L7" s="412" t="str">
        <f>CONCATENATE(L8,L9)</f>
        <v>NettoJahr 1</v>
      </c>
      <c r="M7" s="412" t="str">
        <f t="shared" ref="M7" si="0">CONCATENATE(M8,M9)</f>
        <v>NettoJahr 2</v>
      </c>
    </row>
    <row r="8" spans="1:13" ht="15" customHeight="1" x14ac:dyDescent="0.2">
      <c r="A8" s="280" t="str">
        <f>'Seite 3'!B31</f>
        <v>2.4.2</v>
      </c>
      <c r="B8" s="365" t="str">
        <f>'Seite 3'!C31</f>
        <v>Ausgaben für Versicherungen, Auszeichnungen, Prämien</v>
      </c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B8</f>
        <v>Ausgaben für Versicherungen, Auszeichnungen, Prämien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",$A$8," ",$B$8," - Aktenzeichen ",IF($H$6=0,"__________",$H$6)," - Nachweis vom ",IF($H$7=0,"_________",TEXT($H$7,"TT.MM.JJJJ")))</f>
        <v>Belegliste¹ für Ausgabenart 2.4.2 Ausgaben für Versicherungen, Auszeichnungen, Prämien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406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406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406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406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406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406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406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406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406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406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406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406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406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406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406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406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406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406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406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406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406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406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406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406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406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406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406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406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406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406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406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406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406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406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406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406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406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406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406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406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406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406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406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406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406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406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406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406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406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406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406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406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406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406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406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406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406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406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406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406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406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406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406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406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406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406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406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406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406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406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406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406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406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406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406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406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406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406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406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406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406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406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406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406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406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406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406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406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406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406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406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406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406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406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406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406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406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406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406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406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406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406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406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406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406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406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406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406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406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406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406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406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406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406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406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406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406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406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406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406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406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406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406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406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406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406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406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406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406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406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406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406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406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406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406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406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406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406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406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406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406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406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406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406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406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406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406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406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406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406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406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406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406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406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406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406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406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406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406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406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406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406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406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406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406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406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406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406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406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406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406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406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406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406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406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406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406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406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406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406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406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406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406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406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406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406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406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406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406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406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406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406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406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406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406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406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406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406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406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406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406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406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406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406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406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406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406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406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406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406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406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406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406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406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406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406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406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406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406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406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406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406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406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406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406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406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406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406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406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406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406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406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406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406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406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406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406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406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406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406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406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406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406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406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406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406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406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406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406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406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406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406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406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406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406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406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406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406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406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406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406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406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406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406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406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406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406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406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406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406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406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406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406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406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406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406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406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406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406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406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406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406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406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406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406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406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406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406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406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406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406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406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406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406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406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406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406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406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406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406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406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406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406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406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406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406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406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406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406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406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406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406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406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406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406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406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406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406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406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406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406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406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406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406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406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406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406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406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406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406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406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406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406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406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406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406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406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406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406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406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406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406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406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406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406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406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406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406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406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406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406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406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406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406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406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406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406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406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406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406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406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406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406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406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406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406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406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406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406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406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406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406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406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406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406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406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406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406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406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406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406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406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406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406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406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406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406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406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406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406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406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406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406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406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406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406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406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406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406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406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406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406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406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406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406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406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406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406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406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406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406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406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406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406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406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406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406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406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406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406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406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406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406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406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406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406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406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406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406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406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406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406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406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406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406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406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406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406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406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406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406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406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406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406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406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406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406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406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406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406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406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406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406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406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406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406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406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406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406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406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406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406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406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406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406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406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406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406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406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406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406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406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406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406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406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406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406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406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406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406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406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406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406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406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406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406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406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406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406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406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406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406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406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406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406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406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406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406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406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406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406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406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406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406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406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406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406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406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406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406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406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406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406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406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406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406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406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406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406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406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406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406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406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406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406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406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406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406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406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406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406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406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406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406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406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406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406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406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406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406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406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406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406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406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406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406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406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406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406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406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406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406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406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406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406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406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406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406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406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406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406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406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406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406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406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406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406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406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406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406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406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406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406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406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406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406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406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406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406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406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406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406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406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406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406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406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406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406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406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406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406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406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406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406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406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406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406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406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406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406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406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406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406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406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406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406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406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406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406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406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406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406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406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406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406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406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406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406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406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406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406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406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406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406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406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406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406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406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406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406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406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406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406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406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406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406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406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406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406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406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406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406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406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406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406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406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406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406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406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406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406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406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406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406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406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406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406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406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406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406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406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406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406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406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406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406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406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406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406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406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406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406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406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406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406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406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406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406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406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406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406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406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406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406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406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406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406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406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406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406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406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406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406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406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406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406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406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406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406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406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406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406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406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406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406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406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406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406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406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406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406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406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406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406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406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406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406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406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406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406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406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406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406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406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406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406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406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406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406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406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406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406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406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406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406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406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406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406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406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406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406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406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406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406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406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406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406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406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406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406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406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406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406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406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406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406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406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406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406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406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406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406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406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406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406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406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406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406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406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406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406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406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406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406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406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406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406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406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406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406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406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406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406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406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406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406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406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406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406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406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406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406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406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406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406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406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406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406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406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406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406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406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406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406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406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406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406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406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406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406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406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406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406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406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406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406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406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406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406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406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406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406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406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406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406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406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406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406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406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406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406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406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406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406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406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406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406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406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406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406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406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406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406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406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406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406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406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406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406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406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406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406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406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406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406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406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406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406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406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406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406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406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406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406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406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406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406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406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406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406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406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406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406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406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406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406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406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406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406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406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406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406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406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406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406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406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406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406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406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406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406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406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406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406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406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406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406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406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406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406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406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406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406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406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406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406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406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406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406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406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406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406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406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406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406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406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406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406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406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406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406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406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406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406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406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406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406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406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406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406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406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406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406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406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406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406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406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406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406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406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406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406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406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406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406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406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406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406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406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406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406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406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406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406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406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406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406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406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406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406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406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406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406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406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406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406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406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406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406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406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406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406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406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406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406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406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406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406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406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406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406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406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406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406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406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406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406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406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406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406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406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406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406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406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406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406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406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406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A14:A17"/>
    <mergeCell ref="B14:B17"/>
    <mergeCell ref="C14:C17"/>
    <mergeCell ref="D14:D17"/>
    <mergeCell ref="F14:F17"/>
    <mergeCell ref="E14:E17"/>
    <mergeCell ref="H14:H17"/>
    <mergeCell ref="I14:I17"/>
    <mergeCell ref="H6:I6"/>
    <mergeCell ref="H7:I7"/>
    <mergeCell ref="G14:G17"/>
  </mergeCells>
  <conditionalFormatting sqref="B18:I1017">
    <cfRule type="cellIs" dxfId="7" priority="5" stopIfTrue="1" operator="notEqual">
      <formula>0</formula>
    </cfRule>
  </conditionalFormatting>
  <conditionalFormatting sqref="H6:H7">
    <cfRule type="cellIs" dxfId="6" priority="4" stopIfTrue="1" operator="equal">
      <formula>0</formula>
    </cfRule>
  </conditionalFormatting>
  <dataValidations count="3">
    <dataValidation type="custom" allowBlank="1" showErrorMessage="1" errorTitle="Betrag" error="Bitte geben Sie max. 2 Nachkommastellen an!" sqref="H18:I1017">
      <formula1>MOD(ROUND(H18*10^2,10),1)=0</formula1>
    </dataValidation>
    <dataValidation type="date" allowBlank="1" showErrorMessage="1" errorTitle="Datum" error="Das Datum muss zwischen _x000a_01.01.2014 und 31.12.2023 liegen!" sqref="C18:D1017">
      <formula1>41640</formula1>
      <formula2>45291</formula2>
    </dataValidation>
    <dataValidation type="list" allowBlank="1" showErrorMessage="1" errorTitle="Haushaltsjahr" error="Bitte auswählen!" sqref="E18:E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3'!B29</f>
        <v>2.4</v>
      </c>
      <c r="B7" s="365" t="str">
        <f>'Seite 3'!C29</f>
        <v>Sonstige Sachausgaben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>CONCATENATE(K8,K9)</f>
        <v>BruttoJahr 2</v>
      </c>
      <c r="L7" s="412" t="str">
        <f>CONCATENATE(L8,L9)</f>
        <v>NettoJahr 1</v>
      </c>
      <c r="M7" s="412" t="str">
        <f t="shared" ref="M7" si="0">CONCATENATE(M8,M9)</f>
        <v>NettoJahr 2</v>
      </c>
    </row>
    <row r="8" spans="1:13" ht="15" customHeight="1" x14ac:dyDescent="0.2">
      <c r="A8" s="280" t="str">
        <f>'Seite 3'!B32</f>
        <v>2.4.3</v>
      </c>
      <c r="B8" s="365" t="str">
        <f>'Seite 3'!C32</f>
        <v>Sonstiges</v>
      </c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B8</f>
        <v>Sonstiges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",$A$8," ",$B$8," - Aktenzeichen ",IF($H$6=0,"__________",$H$6)," - Nachweis vom ",IF($H$7=0,"_________",TEXT($H$7,"TT.MM.JJJJ")))</f>
        <v>Belegliste¹ für Ausgabenart 2.4.3 Sonstiges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406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406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406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406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406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406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406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406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406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406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406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406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406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406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406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406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406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406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406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406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406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406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406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406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406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406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406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406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406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406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406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406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406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406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406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406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406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406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406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406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406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406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406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406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406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406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406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406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406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406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406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406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406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406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406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406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406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406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406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406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406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406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406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406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406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406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406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406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406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406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406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406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406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406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406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406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406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406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406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406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406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406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406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406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406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406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406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406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406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406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406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406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406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406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406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406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406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406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406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406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406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406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406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406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406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406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406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406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406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406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406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406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406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406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406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406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406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406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406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406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406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406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406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406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406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406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406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406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406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406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406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406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406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406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406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406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406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406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406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406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406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406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406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406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406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406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406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406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406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406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406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406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406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406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406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406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406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406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406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406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406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406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406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406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406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406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406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406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406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406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406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406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406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406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406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406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406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406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406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406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406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406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406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406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406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406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406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406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406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406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406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406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406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406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406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406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406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406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406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406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406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406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406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406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406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406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406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406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406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406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406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406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406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406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406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406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406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406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406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406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406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406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406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406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406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406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406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406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406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406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406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406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406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406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406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406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406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406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406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406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406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406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406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406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406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406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406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406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406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406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406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406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406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406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406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406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406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406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406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406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406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406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406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406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406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406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406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406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406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406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406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406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406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406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406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406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406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406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406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406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406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406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406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406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406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406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406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406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406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406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406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406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406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406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406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406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406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406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406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406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406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406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406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406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406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406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406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406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406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406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406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406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406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406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406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406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406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406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406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406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406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406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406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406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406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406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406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406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406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406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406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406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406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406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406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406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406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406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406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406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406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406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406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406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406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406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406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406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406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406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406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406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406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406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406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406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406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406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406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406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406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406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406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406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406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406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406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406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406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406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406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406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406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406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406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406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406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406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406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406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406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406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406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406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406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406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406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406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406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406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406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406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406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406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406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406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406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406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406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406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406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406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406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406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406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406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406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406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406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406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406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406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406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406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406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406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406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406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406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406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406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406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406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406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406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406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406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406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406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406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406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406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406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406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406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406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406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406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406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406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406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406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406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406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406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406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406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406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406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406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406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406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406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406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406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406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406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406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406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406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406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406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406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406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406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406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406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406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406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406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406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406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406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406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406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406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406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406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406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406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406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406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406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406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406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406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406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406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406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406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406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406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406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406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406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406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406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406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406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406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406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406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406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406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406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406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406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406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406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406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406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406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406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406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406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406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406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406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406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406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406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406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406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406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406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406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406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406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406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406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406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406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406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406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406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406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406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406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406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406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406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406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406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406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406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406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406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406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406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406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406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406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406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406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406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406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406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406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406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406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406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406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406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406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406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406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406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406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406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406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406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406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406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406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406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406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406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406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406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406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406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406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406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406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406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406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406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406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406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406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406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406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406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406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406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406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406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406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406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406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406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406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406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406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406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406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406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406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406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406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406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406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406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406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406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406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406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406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406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406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406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406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406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406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406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406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406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406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406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406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406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406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406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406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406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406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406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406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406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406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406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406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406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406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406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406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406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406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406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406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406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406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406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406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406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406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406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406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406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406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406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406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406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406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406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406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406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406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406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406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406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406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406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406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406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406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406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406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406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406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406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406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406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406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406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406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406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406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406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406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406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406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406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406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406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406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406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406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406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406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406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406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406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406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406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406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406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406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406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406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406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406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406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406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406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406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406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406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406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406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406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406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406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406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406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406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406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406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406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406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406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406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406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406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406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406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406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406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406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406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406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406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406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406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406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406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406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406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406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406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406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406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406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406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406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406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406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406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406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406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406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406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406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406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406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406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406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406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406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406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406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406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406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406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406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406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406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406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406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406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406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406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406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406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406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406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406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406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406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406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406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406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406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406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406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406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406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406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406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406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406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406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406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406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406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406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406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406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406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406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406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406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406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406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406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406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406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406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406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406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406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406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406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406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406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406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406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406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406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406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406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406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406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406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406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406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406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406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406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406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406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406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406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406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406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406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406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406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406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406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406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406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406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406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406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406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406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406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406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406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406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406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406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406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406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406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406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406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406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406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406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406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406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406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406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406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406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406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406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406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406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406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406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406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406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406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406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406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406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406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406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406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406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406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406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406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406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406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406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406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406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406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406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406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406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406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406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406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406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406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406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406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406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406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406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406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406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406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406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406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406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406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406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406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406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406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406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406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406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406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406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406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406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406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406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406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406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406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406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406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406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406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406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406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406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406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406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406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406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406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406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406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406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406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406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406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406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406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406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406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406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406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406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406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406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406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406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406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406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406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406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406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406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406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406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406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406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406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406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406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406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406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406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406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406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406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406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406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406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406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406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406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406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406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406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406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406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406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H14:H17"/>
    <mergeCell ref="I14:I17"/>
    <mergeCell ref="H6:I6"/>
    <mergeCell ref="H7:I7"/>
    <mergeCell ref="E14:E17"/>
    <mergeCell ref="G14:G17"/>
    <mergeCell ref="A14:A17"/>
    <mergeCell ref="B14:B17"/>
    <mergeCell ref="C14:C17"/>
    <mergeCell ref="D14:D17"/>
    <mergeCell ref="F14:F17"/>
  </mergeCells>
  <conditionalFormatting sqref="B18:I1017">
    <cfRule type="cellIs" dxfId="5" priority="5" stopIfTrue="1" operator="notEqual">
      <formula>0</formula>
    </cfRule>
  </conditionalFormatting>
  <conditionalFormatting sqref="H6:H7">
    <cfRule type="cellIs" dxfId="4" priority="4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18:D1017">
      <formula1>41640</formula1>
      <formula2>45291</formula2>
    </dataValidation>
    <dataValidation type="custom" allowBlank="1" showErrorMessage="1" errorTitle="Betrag" error="Bitte geben Sie max. 2 Nachkommastellen an!" sqref="H18:I1017">
      <formula1>MOD(ROUND(H18*10^2,10),1)=0</formula1>
    </dataValidation>
    <dataValidation type="list" allowBlank="1" showErrorMessage="1" errorTitle="Haushaltsjahr" error="Bitte auswählen!" sqref="E18:E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3'!B34</f>
        <v>2.5</v>
      </c>
      <c r="B7" s="365" t="str">
        <f>'Seite 3'!C34</f>
        <v>Ausgaben für Leistungen externer Einrichtungen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>CONCATENATE(K8,K9)</f>
        <v>BruttoJahr 2</v>
      </c>
      <c r="L7" s="412" t="str">
        <f>CONCATENATE(L8,L9)</f>
        <v>NettoJahr 1</v>
      </c>
      <c r="M7" s="412" t="str">
        <f t="shared" ref="M7" si="0">CONCATENATE(M8,M9)</f>
        <v>NettoJahr 2</v>
      </c>
    </row>
    <row r="8" spans="1:13" ht="15" customHeight="1" x14ac:dyDescent="0.2">
      <c r="A8" s="96"/>
      <c r="B8" s="95"/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B7</f>
        <v>Ausgaben für Leistungen externer Einrichtungen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",$A$7," ",$B$7," - Aktenzeichen ",IF($H$6=0,"__________",$H$6)," - Nachweis vom ",IF($H$7=0,"_________",TEXT($H$7,"TT.MM.JJJJ")))</f>
        <v>Belegliste¹ für Ausgabenart 2.5 Ausgaben für Leistungen externer Einrichtungen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406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406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406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406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406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406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406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406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406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406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406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406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406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406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406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406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406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406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406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406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406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406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406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406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406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406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406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406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406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406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406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406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406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406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406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406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406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406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406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406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406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406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406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406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406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406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406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406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406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406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406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406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406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406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406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406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406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406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406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406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406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406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406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406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406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406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406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406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406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406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406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406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406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406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406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406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406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406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406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406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406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406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406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406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406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406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406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406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406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406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406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406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406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406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406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406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406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406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406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406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406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406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406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406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406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406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406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406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406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406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406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406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406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406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406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406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406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406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406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406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406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406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406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406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406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406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406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406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406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406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406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406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406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406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406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406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406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406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406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406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406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406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406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406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406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406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406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406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406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406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406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406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406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406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406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406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406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406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406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406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406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406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406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406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406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406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406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406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406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406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406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406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406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406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406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406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406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406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406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406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406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406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406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406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406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406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406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406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406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406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406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406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406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406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406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406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406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406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406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406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406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406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406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406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406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406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406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406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406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406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406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406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406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406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406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406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406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406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406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406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406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406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406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406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406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406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406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406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406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406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406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406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406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406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406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406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406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406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406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406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406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406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406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406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406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406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406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406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406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406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406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406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406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406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406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406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406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406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406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406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406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406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406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406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406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406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406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406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406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406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406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406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406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406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406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406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406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406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406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406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406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406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406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406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406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406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406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406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406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406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406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406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406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406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406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406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406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406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406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406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406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406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406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406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406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406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406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406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406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406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406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406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406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406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406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406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406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406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406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406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406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406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406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406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406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406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406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406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406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406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406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406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406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406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406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406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406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406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406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406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406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406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406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406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406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406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406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406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406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406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406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406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406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406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406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406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406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406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406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406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406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406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406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406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406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406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406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406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406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406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406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406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406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406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406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406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406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406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406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406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406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406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406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406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406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406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406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406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406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406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406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406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406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406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406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406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406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406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406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406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406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406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406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406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406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406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406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406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406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406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406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406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406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406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406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406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406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406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406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406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406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406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406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406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406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406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406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406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406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406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406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406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406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406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406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406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406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406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406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406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406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406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406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406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406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406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406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406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406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406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406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406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406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406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406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406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406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406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406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406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406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406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406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406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406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406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406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406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406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406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406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406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406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406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406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406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406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406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406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406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406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406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406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406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406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406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406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406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406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406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406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406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406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406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406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406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406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406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406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406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406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406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406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406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406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406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406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406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406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406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406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406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406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406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406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406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406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406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406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406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406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406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406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406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406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406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406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406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406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406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406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406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406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406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406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406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406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406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406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406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406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406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406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406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406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406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406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406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406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406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406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406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406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406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406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406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406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406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406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406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406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406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406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406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406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406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406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406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406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406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406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406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406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406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406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406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406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406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406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406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406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406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406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406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406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406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406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406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406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406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406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406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406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406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406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406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406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406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406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406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406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406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406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406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406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406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406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406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406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406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406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406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406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406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406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406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406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406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406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406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406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406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406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406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406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406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406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406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406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406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406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406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406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406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406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406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406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406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406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406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406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406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406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406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406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406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406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406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406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406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406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406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406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406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406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406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406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406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406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406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406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406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406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406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406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406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406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406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406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406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406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406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406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406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406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406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406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406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406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406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406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406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406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406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406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406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406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406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406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406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406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406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406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406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406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406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406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406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406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406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406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406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406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406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406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406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406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406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406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406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406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406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406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406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406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406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406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406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406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406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406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406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406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406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406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406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406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406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406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406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406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406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406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406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406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406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406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406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406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406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406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406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406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406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406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406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406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406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406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406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406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406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406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406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406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406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406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406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406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406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406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406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406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406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406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406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406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406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406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406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406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406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406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406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406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406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406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406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406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406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406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406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406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406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406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406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406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406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406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406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406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406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406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406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406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406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406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406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406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406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406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406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406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406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406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406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406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406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406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406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406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406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406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406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406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406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406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406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406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406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406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406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406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406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406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406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406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406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406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406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406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406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406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406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406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406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406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406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406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406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406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406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406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406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406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406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406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406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406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406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406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406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406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406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406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406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406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406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406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406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406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406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406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406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406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406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406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406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406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406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406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406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406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406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406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406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406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406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406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406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406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406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406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406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406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406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406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406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406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406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406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406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406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406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406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406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406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406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406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406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406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406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406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406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406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406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406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406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406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406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406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406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406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406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406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406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406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406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406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406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406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406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406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406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406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406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406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406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406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406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406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406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406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406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406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406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406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406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406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406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406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406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406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406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406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406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406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406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406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406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406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406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406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406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406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406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406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406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406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406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406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406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406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406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406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406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406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406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406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406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406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406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406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406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406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406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406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406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406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406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406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406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406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406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406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406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406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406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406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406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406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406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406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406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406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406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406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406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A14:A17"/>
    <mergeCell ref="B14:B17"/>
    <mergeCell ref="C14:C17"/>
    <mergeCell ref="D14:D17"/>
    <mergeCell ref="F14:F17"/>
    <mergeCell ref="E14:E17"/>
    <mergeCell ref="H14:H17"/>
    <mergeCell ref="I14:I17"/>
    <mergeCell ref="H6:I6"/>
    <mergeCell ref="H7:I7"/>
    <mergeCell ref="G14:G17"/>
  </mergeCells>
  <conditionalFormatting sqref="B18:I1017">
    <cfRule type="cellIs" dxfId="3" priority="5" stopIfTrue="1" operator="notEqual">
      <formula>0</formula>
    </cfRule>
  </conditionalFormatting>
  <conditionalFormatting sqref="H6:H7">
    <cfRule type="cellIs" dxfId="2" priority="4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18:D1017">
      <formula1>41640</formula1>
      <formula2>45291</formula2>
    </dataValidation>
    <dataValidation type="custom" allowBlank="1" showErrorMessage="1" errorTitle="Betrag" error="Bitte geben Sie max. 2 Nachkommastellen an!" sqref="H18:I1017">
      <formula1>MOD(ROUND(H18*10^2,10),1)=0</formula1>
    </dataValidation>
    <dataValidation type="list" allowBlank="1" showErrorMessage="1" errorTitle="Haushaltsjahr" error="Bitte auswählen!" sqref="E18:E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4"/>
  <sheetViews>
    <sheetView showGridLines="0" topLeftCell="A6" workbookViewId="0">
      <selection activeCell="B25" sqref="B25"/>
    </sheetView>
  </sheetViews>
  <sheetFormatPr baseColWidth="10" defaultRowHeight="15" x14ac:dyDescent="0.2"/>
  <cols>
    <col min="1" max="1" width="5.7109375" style="166" customWidth="1"/>
    <col min="2" max="2" width="40.7109375" style="166" customWidth="1"/>
    <col min="3" max="3" width="20.7109375" style="166" customWidth="1"/>
    <col min="4" max="4" width="10.7109375" style="166" customWidth="1"/>
    <col min="5" max="5" width="12.7109375" style="166" customWidth="1"/>
    <col min="6" max="6" width="50.7109375" style="166" customWidth="1"/>
    <col min="7" max="7" width="22.7109375" style="166" customWidth="1"/>
    <col min="8" max="9" width="15.7109375" style="276" hidden="1" customWidth="1"/>
    <col min="10" max="10" width="11.42578125" style="192"/>
    <col min="11" max="16384" width="11.42578125" style="166"/>
  </cols>
  <sheetData>
    <row r="1" spans="1:10" s="28" customFormat="1" ht="12" hidden="1" customHeight="1" x14ac:dyDescent="0.2">
      <c r="A1" s="122"/>
      <c r="B1" s="122"/>
      <c r="C1" s="122"/>
      <c r="D1" s="122"/>
      <c r="E1" s="122"/>
      <c r="F1" s="122"/>
      <c r="G1" s="122"/>
      <c r="H1" s="397"/>
      <c r="I1" s="397"/>
      <c r="J1" s="129"/>
    </row>
    <row r="2" spans="1:10" s="28" customFormat="1" ht="12" hidden="1" customHeight="1" x14ac:dyDescent="0.2">
      <c r="A2" s="122"/>
      <c r="B2" s="122"/>
      <c r="C2" s="122"/>
      <c r="D2" s="122"/>
      <c r="E2" s="122"/>
      <c r="F2" s="122"/>
      <c r="G2" s="122"/>
      <c r="H2" s="397"/>
      <c r="I2" s="397"/>
      <c r="J2" s="129"/>
    </row>
    <row r="3" spans="1:10" s="28" customFormat="1" ht="12" hidden="1" customHeight="1" x14ac:dyDescent="0.2">
      <c r="A3" s="123">
        <f>ROW(A25)</f>
        <v>25</v>
      </c>
      <c r="B3" s="123"/>
      <c r="C3" s="123"/>
      <c r="D3" s="122"/>
      <c r="E3" s="122"/>
      <c r="F3" s="122"/>
      <c r="G3" s="122"/>
      <c r="H3" s="397"/>
      <c r="I3" s="397"/>
      <c r="J3" s="129"/>
    </row>
    <row r="4" spans="1:10" s="28" customFormat="1" ht="12" hidden="1" customHeight="1" x14ac:dyDescent="0.2">
      <c r="A4" s="123" t="s">
        <v>33</v>
      </c>
      <c r="B4" s="123"/>
      <c r="C4" s="123"/>
      <c r="D4" s="122"/>
      <c r="E4" s="122"/>
      <c r="F4" s="122"/>
      <c r="G4" s="122"/>
      <c r="H4" s="397"/>
      <c r="I4" s="397"/>
      <c r="J4" s="129"/>
    </row>
    <row r="5" spans="1:10" s="28" customFormat="1" ht="12" hidden="1" customHeight="1" x14ac:dyDescent="0.2">
      <c r="A5" s="124" t="str">
        <f ca="1">"$A$6:$G$"&amp;IF(LOOKUP(2,1/(A1:A524&lt;&gt;""),ROW(A:A))=ROW(A21),A3-1,LOOKUP(2,1/(A1:A524&lt;&gt;""),ROW(A:A)))</f>
        <v>$A$6:$G$24</v>
      </c>
      <c r="B5" s="124"/>
      <c r="C5" s="124"/>
      <c r="D5" s="122"/>
      <c r="E5" s="122"/>
      <c r="F5" s="122"/>
      <c r="G5" s="122"/>
      <c r="H5" s="398"/>
      <c r="I5" s="398"/>
      <c r="J5" s="129"/>
    </row>
    <row r="6" spans="1:10" ht="15" customHeight="1" x14ac:dyDescent="0.2">
      <c r="A6" s="279" t="s">
        <v>115</v>
      </c>
      <c r="B6" s="135"/>
      <c r="C6" s="167"/>
      <c r="D6" s="168"/>
      <c r="E6" s="168"/>
      <c r="F6" s="22" t="s">
        <v>34</v>
      </c>
      <c r="G6" s="115">
        <f>'Seite 1'!$P$18</f>
        <v>0</v>
      </c>
      <c r="H6" s="399"/>
      <c r="I6" s="399"/>
    </row>
    <row r="7" spans="1:10" ht="15" customHeight="1" x14ac:dyDescent="0.2">
      <c r="A7" s="169"/>
      <c r="B7" s="169"/>
      <c r="C7" s="167"/>
      <c r="D7" s="170"/>
      <c r="E7" s="170"/>
      <c r="F7" s="87" t="s">
        <v>35</v>
      </c>
      <c r="G7" s="121">
        <f ca="1">'Seite 1'!$P$17</f>
        <v>44922</v>
      </c>
      <c r="H7" s="400"/>
      <c r="I7" s="400"/>
    </row>
    <row r="8" spans="1:10" ht="15" customHeight="1" x14ac:dyDescent="0.2">
      <c r="A8" s="169"/>
      <c r="B8" s="169"/>
      <c r="C8" s="167"/>
      <c r="D8" s="170"/>
      <c r="E8" s="170"/>
      <c r="F8" s="28"/>
      <c r="G8" s="89" t="str">
        <f>'Seite 1'!$A$66</f>
        <v>VWN LiH - Landesleistungswettbewerb der Handwerksjugend</v>
      </c>
      <c r="H8" s="401"/>
      <c r="I8" s="401"/>
    </row>
    <row r="9" spans="1:10" ht="15" customHeight="1" x14ac:dyDescent="0.2">
      <c r="A9" s="171"/>
      <c r="B9" s="171"/>
      <c r="C9" s="172"/>
      <c r="D9" s="170"/>
      <c r="E9" s="170"/>
      <c r="F9" s="28"/>
      <c r="G9" s="90" t="str">
        <f>'Seite 1'!$A$67</f>
        <v>Formularversion: V 2.0 vom 02.01.23 - öffentlich -</v>
      </c>
      <c r="H9" s="408" t="str">
        <f>'Seite 3'!$R$10</f>
        <v>Jahr 1</v>
      </c>
      <c r="I9" s="408" t="str">
        <f>'Seite 3'!$T$10</f>
        <v>Jahr 2</v>
      </c>
    </row>
    <row r="10" spans="1:10" ht="18" customHeight="1" x14ac:dyDescent="0.2">
      <c r="A10" s="173"/>
      <c r="B10" s="193"/>
      <c r="C10" s="174"/>
      <c r="D10" s="174"/>
      <c r="E10" s="174"/>
      <c r="F10" s="116" t="s">
        <v>44</v>
      </c>
      <c r="G10" s="175">
        <f>SUM(H10:I10)</f>
        <v>0</v>
      </c>
      <c r="H10" s="409">
        <f>SUMPRODUCT(ROUND(H11:H17,2))</f>
        <v>0</v>
      </c>
      <c r="I10" s="409">
        <f>SUMPRODUCT(ROUND(I11:I17,2))</f>
        <v>0</v>
      </c>
    </row>
    <row r="11" spans="1:10" ht="15" customHeight="1" x14ac:dyDescent="0.2">
      <c r="A11" s="176"/>
      <c r="B11" s="176"/>
      <c r="C11" s="177"/>
      <c r="D11" s="178"/>
      <c r="E11" s="178"/>
      <c r="F11" s="179" t="str">
        <f>CONCATENATE('Seite 3'!B48," ",'Seite 3'!C48)</f>
        <v>3.1 Eigenmittel</v>
      </c>
      <c r="G11" s="180">
        <f>SUM(H11:I11)</f>
        <v>0</v>
      </c>
      <c r="H11" s="407">
        <f>SUMPRODUCT(($B$25:$B$524=F11)*($E$25:$E$524=$H$9)*(ROUND($G$25:$G$524,2)))</f>
        <v>0</v>
      </c>
      <c r="I11" s="407">
        <f>SUMPRODUCT(($B$25:$B$524=F11)*($E$25:$E$524=$I$9)*(ROUND($G$25:$G$524,2)))</f>
        <v>0</v>
      </c>
    </row>
    <row r="12" spans="1:10" ht="15" customHeight="1" x14ac:dyDescent="0.2">
      <c r="A12" s="176"/>
      <c r="B12" s="176"/>
      <c r="C12" s="177"/>
      <c r="D12" s="178"/>
      <c r="E12" s="178"/>
      <c r="F12" s="181" t="str">
        <f>CONCATENATE('Seite 3'!B49," ",'Seite 3'!C49)</f>
        <v>3.2 Einnahmen von Dritten</v>
      </c>
      <c r="G12" s="138">
        <f t="shared" ref="G12:G17" si="0">SUM(H12:I12)</f>
        <v>0</v>
      </c>
      <c r="H12" s="407">
        <f t="shared" ref="H12:H17" si="1">SUMPRODUCT(($B$25:$B$524=F12)*($E$25:$E$524=$H$9)*(ROUND($G$25:$G$524,2)))</f>
        <v>0</v>
      </c>
      <c r="I12" s="407">
        <f t="shared" ref="I12:I17" si="2">SUMPRODUCT(($B$25:$B$524=F12)*($E$25:$E$524=$I$9)*(ROUND($G$25:$G$524,2)))</f>
        <v>0</v>
      </c>
    </row>
    <row r="13" spans="1:10" ht="15" customHeight="1" x14ac:dyDescent="0.2">
      <c r="A13" s="176"/>
      <c r="B13" s="176"/>
      <c r="C13" s="177"/>
      <c r="D13" s="178"/>
      <c r="E13" s="178"/>
      <c r="F13" s="181" t="str">
        <f>CONCATENATE('Seite 3'!B50," ",'Seite 3'!C50)</f>
        <v>3.3 Mittel von Stiftungen, Spenden, sonstiges</v>
      </c>
      <c r="G13" s="138">
        <f t="shared" si="0"/>
        <v>0</v>
      </c>
      <c r="H13" s="407">
        <f t="shared" si="1"/>
        <v>0</v>
      </c>
      <c r="I13" s="407">
        <f t="shared" si="2"/>
        <v>0</v>
      </c>
    </row>
    <row r="14" spans="1:10" ht="15" customHeight="1" x14ac:dyDescent="0.2">
      <c r="A14" s="176"/>
      <c r="B14" s="176"/>
      <c r="C14" s="177"/>
      <c r="D14" s="178"/>
      <c r="E14" s="178"/>
      <c r="F14" s="181" t="str">
        <f>CONCATENATE('Seite 3'!B54," ",'Seite 3'!C54)</f>
        <v>4.1 Bundesmittel</v>
      </c>
      <c r="G14" s="138">
        <f t="shared" si="0"/>
        <v>0</v>
      </c>
      <c r="H14" s="407">
        <f t="shared" si="1"/>
        <v>0</v>
      </c>
      <c r="I14" s="407">
        <f t="shared" si="2"/>
        <v>0</v>
      </c>
    </row>
    <row r="15" spans="1:10" ht="15" customHeight="1" x14ac:dyDescent="0.2">
      <c r="A15" s="176"/>
      <c r="B15" s="176"/>
      <c r="C15" s="177"/>
      <c r="D15" s="178"/>
      <c r="E15" s="178"/>
      <c r="F15" s="181" t="str">
        <f>CONCATENATE('Seite 3'!B55," ",'Seite 3'!C55)</f>
        <v>4.2 Sonstige Mittel des Freistaats Thüringen</v>
      </c>
      <c r="G15" s="138">
        <f t="shared" si="0"/>
        <v>0</v>
      </c>
      <c r="H15" s="407">
        <f t="shared" si="1"/>
        <v>0</v>
      </c>
      <c r="I15" s="407">
        <f t="shared" si="2"/>
        <v>0</v>
      </c>
    </row>
    <row r="16" spans="1:10" ht="15" customHeight="1" x14ac:dyDescent="0.2">
      <c r="A16" s="176"/>
      <c r="B16" s="176"/>
      <c r="C16" s="177"/>
      <c r="D16" s="178"/>
      <c r="E16" s="178"/>
      <c r="F16" s="181" t="str">
        <f>CONCATENATE('Seite 3'!B56," ",'Seite 3'!C56)</f>
        <v>4.3 Kommunale Mittel</v>
      </c>
      <c r="G16" s="138">
        <f t="shared" si="0"/>
        <v>0</v>
      </c>
      <c r="H16" s="407">
        <f t="shared" si="1"/>
        <v>0</v>
      </c>
      <c r="I16" s="407">
        <f t="shared" si="2"/>
        <v>0</v>
      </c>
    </row>
    <row r="17" spans="1:10" ht="15" customHeight="1" x14ac:dyDescent="0.2">
      <c r="A17" s="176"/>
      <c r="B17" s="176"/>
      <c r="C17" s="177"/>
      <c r="D17" s="178"/>
      <c r="E17" s="178"/>
      <c r="F17" s="181" t="s">
        <v>111</v>
      </c>
      <c r="G17" s="138">
        <f t="shared" si="0"/>
        <v>0</v>
      </c>
      <c r="H17" s="407">
        <f t="shared" si="1"/>
        <v>0</v>
      </c>
      <c r="I17" s="407">
        <f t="shared" si="2"/>
        <v>0</v>
      </c>
    </row>
    <row r="18" spans="1:10" ht="12" customHeight="1" x14ac:dyDescent="0.2">
      <c r="A18" s="176"/>
      <c r="B18" s="176"/>
      <c r="C18" s="177"/>
      <c r="D18" s="178"/>
      <c r="E18" s="178"/>
      <c r="F18" s="207"/>
      <c r="G18" s="208"/>
      <c r="H18" s="404"/>
      <c r="I18" s="404"/>
    </row>
    <row r="19" spans="1:10" ht="15" customHeight="1" x14ac:dyDescent="0.2">
      <c r="A19" s="183" t="str">
        <f ca="1">CONCATENATE("Belegliste¹ der Einnahmen - Aktenzeichen ",IF($G$6=0,"__________",$G$6)," - Nachweis vom ",IF($G$7=0,"_________",TEXT($G$7,"TT.MM.JJJJ")))</f>
        <v>Belegliste¹ der Einnahmen - Aktenzeichen __________ - Nachweis vom 27.12.2022</v>
      </c>
      <c r="B19" s="183"/>
      <c r="C19" s="177"/>
      <c r="D19" s="178"/>
      <c r="E19" s="178"/>
      <c r="F19" s="177"/>
      <c r="G19" s="182"/>
      <c r="H19" s="404"/>
      <c r="I19" s="404"/>
    </row>
    <row r="20" spans="1:10" ht="5.0999999999999996" customHeight="1" x14ac:dyDescent="0.2">
      <c r="A20" s="176"/>
      <c r="B20" s="176"/>
      <c r="C20" s="177"/>
      <c r="D20" s="178"/>
      <c r="E20" s="178"/>
      <c r="F20" s="177"/>
      <c r="G20" s="182"/>
      <c r="H20" s="404"/>
      <c r="I20" s="404"/>
    </row>
    <row r="21" spans="1:10" ht="12" customHeight="1" x14ac:dyDescent="0.2">
      <c r="A21" s="524" t="s">
        <v>11</v>
      </c>
      <c r="B21" s="535" t="s">
        <v>58</v>
      </c>
      <c r="C21" s="535" t="s">
        <v>56</v>
      </c>
      <c r="D21" s="524" t="s">
        <v>57</v>
      </c>
      <c r="E21" s="538" t="s">
        <v>116</v>
      </c>
      <c r="F21" s="535" t="s">
        <v>59</v>
      </c>
      <c r="G21" s="538" t="s">
        <v>8</v>
      </c>
      <c r="H21" s="405"/>
      <c r="I21" s="405"/>
    </row>
    <row r="22" spans="1:10" ht="12" customHeight="1" x14ac:dyDescent="0.2">
      <c r="A22" s="525"/>
      <c r="B22" s="536"/>
      <c r="C22" s="536"/>
      <c r="D22" s="525"/>
      <c r="E22" s="539"/>
      <c r="F22" s="536"/>
      <c r="G22" s="539"/>
      <c r="H22" s="405"/>
      <c r="I22" s="405"/>
    </row>
    <row r="23" spans="1:10" ht="12" customHeight="1" x14ac:dyDescent="0.2">
      <c r="A23" s="525"/>
      <c r="B23" s="536"/>
      <c r="C23" s="536"/>
      <c r="D23" s="525"/>
      <c r="E23" s="539"/>
      <c r="F23" s="536"/>
      <c r="G23" s="539"/>
      <c r="H23" s="405"/>
      <c r="I23" s="405"/>
    </row>
    <row r="24" spans="1:10" ht="12" customHeight="1" thickBot="1" x14ac:dyDescent="0.25">
      <c r="A24" s="526"/>
      <c r="B24" s="537"/>
      <c r="C24" s="537"/>
      <c r="D24" s="526"/>
      <c r="E24" s="540"/>
      <c r="F24" s="537"/>
      <c r="G24" s="540"/>
      <c r="H24" s="405"/>
      <c r="I24" s="405"/>
    </row>
    <row r="25" spans="1:10" s="189" customFormat="1" thickTop="1" x14ac:dyDescent="0.2">
      <c r="A25" s="127" t="str">
        <f>IF(COUNTA(B25:G25)&gt;0,ROW()-$A$3+1,"")</f>
        <v/>
      </c>
      <c r="B25" s="186"/>
      <c r="C25" s="184"/>
      <c r="D25" s="185"/>
      <c r="E25" s="406"/>
      <c r="F25" s="186"/>
      <c r="G25" s="187"/>
      <c r="H25" s="405"/>
      <c r="I25" s="405"/>
      <c r="J25" s="188"/>
    </row>
    <row r="26" spans="1:10" s="189" customFormat="1" x14ac:dyDescent="0.2">
      <c r="A26" s="127" t="str">
        <f t="shared" ref="A26:A89" si="3">IF(COUNTA(B26:G26)&gt;0,ROW()-$A$3+1,"")</f>
        <v/>
      </c>
      <c r="B26" s="186"/>
      <c r="C26" s="190"/>
      <c r="D26" s="185"/>
      <c r="E26" s="406"/>
      <c r="F26" s="191"/>
      <c r="G26" s="187"/>
      <c r="H26" s="405"/>
      <c r="I26" s="405"/>
      <c r="J26" s="192"/>
    </row>
    <row r="27" spans="1:10" s="189" customFormat="1" x14ac:dyDescent="0.2">
      <c r="A27" s="127" t="str">
        <f t="shared" si="3"/>
        <v/>
      </c>
      <c r="B27" s="186"/>
      <c r="C27" s="190"/>
      <c r="D27" s="185"/>
      <c r="E27" s="406"/>
      <c r="F27" s="191"/>
      <c r="G27" s="187"/>
      <c r="H27" s="405"/>
      <c r="I27" s="405"/>
      <c r="J27" s="192"/>
    </row>
    <row r="28" spans="1:10" s="189" customFormat="1" x14ac:dyDescent="0.2">
      <c r="A28" s="127" t="str">
        <f t="shared" si="3"/>
        <v/>
      </c>
      <c r="B28" s="186"/>
      <c r="C28" s="190"/>
      <c r="D28" s="185"/>
      <c r="E28" s="406"/>
      <c r="F28" s="191"/>
      <c r="G28" s="187"/>
      <c r="H28" s="405"/>
      <c r="I28" s="405"/>
      <c r="J28" s="192"/>
    </row>
    <row r="29" spans="1:10" s="189" customFormat="1" x14ac:dyDescent="0.2">
      <c r="A29" s="127" t="str">
        <f t="shared" si="3"/>
        <v/>
      </c>
      <c r="B29" s="186"/>
      <c r="C29" s="190"/>
      <c r="D29" s="185"/>
      <c r="E29" s="406"/>
      <c r="F29" s="191"/>
      <c r="G29" s="187"/>
      <c r="H29" s="405"/>
      <c r="I29" s="405"/>
      <c r="J29" s="192"/>
    </row>
    <row r="30" spans="1:10" s="189" customFormat="1" x14ac:dyDescent="0.2">
      <c r="A30" s="127" t="str">
        <f t="shared" si="3"/>
        <v/>
      </c>
      <c r="B30" s="186"/>
      <c r="C30" s="190"/>
      <c r="D30" s="185"/>
      <c r="E30" s="406"/>
      <c r="F30" s="191"/>
      <c r="G30" s="187"/>
      <c r="H30" s="405"/>
      <c r="I30" s="405"/>
      <c r="J30" s="192"/>
    </row>
    <row r="31" spans="1:10" s="189" customFormat="1" x14ac:dyDescent="0.2">
      <c r="A31" s="127" t="str">
        <f t="shared" si="3"/>
        <v/>
      </c>
      <c r="B31" s="186"/>
      <c r="C31" s="190"/>
      <c r="D31" s="185"/>
      <c r="E31" s="406"/>
      <c r="F31" s="191"/>
      <c r="G31" s="187"/>
      <c r="H31" s="405"/>
      <c r="I31" s="405"/>
      <c r="J31" s="192"/>
    </row>
    <row r="32" spans="1:10" s="189" customFormat="1" x14ac:dyDescent="0.2">
      <c r="A32" s="127" t="str">
        <f t="shared" si="3"/>
        <v/>
      </c>
      <c r="B32" s="186"/>
      <c r="C32" s="190"/>
      <c r="D32" s="185"/>
      <c r="E32" s="406"/>
      <c r="F32" s="191"/>
      <c r="G32" s="187"/>
      <c r="H32" s="405"/>
      <c r="I32" s="405"/>
      <c r="J32" s="192"/>
    </row>
    <row r="33" spans="1:10" s="189" customFormat="1" x14ac:dyDescent="0.2">
      <c r="A33" s="127" t="str">
        <f t="shared" si="3"/>
        <v/>
      </c>
      <c r="B33" s="186"/>
      <c r="C33" s="190"/>
      <c r="D33" s="185"/>
      <c r="E33" s="406"/>
      <c r="F33" s="191"/>
      <c r="G33" s="187"/>
      <c r="H33" s="405"/>
      <c r="I33" s="405"/>
      <c r="J33" s="192"/>
    </row>
    <row r="34" spans="1:10" s="189" customFormat="1" x14ac:dyDescent="0.2">
      <c r="A34" s="127" t="str">
        <f t="shared" si="3"/>
        <v/>
      </c>
      <c r="B34" s="186"/>
      <c r="C34" s="190"/>
      <c r="D34" s="185"/>
      <c r="E34" s="406"/>
      <c r="F34" s="191"/>
      <c r="G34" s="187"/>
      <c r="H34" s="405"/>
      <c r="I34" s="405"/>
      <c r="J34" s="192"/>
    </row>
    <row r="35" spans="1:10" s="189" customFormat="1" x14ac:dyDescent="0.2">
      <c r="A35" s="127" t="str">
        <f t="shared" si="3"/>
        <v/>
      </c>
      <c r="B35" s="186"/>
      <c r="C35" s="190"/>
      <c r="D35" s="185"/>
      <c r="E35" s="406"/>
      <c r="F35" s="191"/>
      <c r="G35" s="187"/>
      <c r="H35" s="405"/>
      <c r="I35" s="405"/>
      <c r="J35" s="192"/>
    </row>
    <row r="36" spans="1:10" s="189" customFormat="1" x14ac:dyDescent="0.2">
      <c r="A36" s="127" t="str">
        <f t="shared" si="3"/>
        <v/>
      </c>
      <c r="B36" s="186"/>
      <c r="C36" s="190"/>
      <c r="D36" s="185"/>
      <c r="E36" s="406"/>
      <c r="F36" s="191"/>
      <c r="G36" s="187"/>
      <c r="H36" s="405"/>
      <c r="I36" s="405"/>
      <c r="J36" s="192"/>
    </row>
    <row r="37" spans="1:10" s="189" customFormat="1" x14ac:dyDescent="0.2">
      <c r="A37" s="127" t="str">
        <f t="shared" si="3"/>
        <v/>
      </c>
      <c r="B37" s="186"/>
      <c r="C37" s="190"/>
      <c r="D37" s="185"/>
      <c r="E37" s="406"/>
      <c r="F37" s="191"/>
      <c r="G37" s="187"/>
      <c r="H37" s="405"/>
      <c r="I37" s="405"/>
      <c r="J37" s="192"/>
    </row>
    <row r="38" spans="1:10" s="189" customFormat="1" x14ac:dyDescent="0.2">
      <c r="A38" s="127" t="str">
        <f t="shared" si="3"/>
        <v/>
      </c>
      <c r="B38" s="186"/>
      <c r="C38" s="190"/>
      <c r="D38" s="185"/>
      <c r="E38" s="406"/>
      <c r="F38" s="191"/>
      <c r="G38" s="187"/>
      <c r="H38" s="405"/>
      <c r="I38" s="405"/>
      <c r="J38" s="192"/>
    </row>
    <row r="39" spans="1:10" s="189" customFormat="1" x14ac:dyDescent="0.2">
      <c r="A39" s="127" t="str">
        <f t="shared" si="3"/>
        <v/>
      </c>
      <c r="B39" s="186"/>
      <c r="C39" s="190"/>
      <c r="D39" s="185"/>
      <c r="E39" s="406"/>
      <c r="F39" s="191"/>
      <c r="G39" s="187"/>
      <c r="H39" s="405"/>
      <c r="I39" s="405"/>
      <c r="J39" s="192"/>
    </row>
    <row r="40" spans="1:10" s="189" customFormat="1" x14ac:dyDescent="0.2">
      <c r="A40" s="127" t="str">
        <f t="shared" si="3"/>
        <v/>
      </c>
      <c r="B40" s="186"/>
      <c r="C40" s="190"/>
      <c r="D40" s="185"/>
      <c r="E40" s="406"/>
      <c r="F40" s="191"/>
      <c r="G40" s="187"/>
      <c r="H40" s="405"/>
      <c r="I40" s="405"/>
      <c r="J40" s="192"/>
    </row>
    <row r="41" spans="1:10" s="189" customFormat="1" x14ac:dyDescent="0.2">
      <c r="A41" s="127" t="str">
        <f t="shared" si="3"/>
        <v/>
      </c>
      <c r="B41" s="186"/>
      <c r="C41" s="190"/>
      <c r="D41" s="185"/>
      <c r="E41" s="406"/>
      <c r="F41" s="191"/>
      <c r="G41" s="187"/>
      <c r="H41" s="405"/>
      <c r="I41" s="405"/>
      <c r="J41" s="192"/>
    </row>
    <row r="42" spans="1:10" s="189" customFormat="1" x14ac:dyDescent="0.2">
      <c r="A42" s="127" t="str">
        <f t="shared" si="3"/>
        <v/>
      </c>
      <c r="B42" s="186"/>
      <c r="C42" s="190"/>
      <c r="D42" s="185"/>
      <c r="E42" s="406"/>
      <c r="F42" s="191"/>
      <c r="G42" s="187"/>
      <c r="H42" s="405"/>
      <c r="I42" s="405"/>
      <c r="J42" s="192"/>
    </row>
    <row r="43" spans="1:10" s="189" customFormat="1" x14ac:dyDescent="0.2">
      <c r="A43" s="127" t="str">
        <f t="shared" si="3"/>
        <v/>
      </c>
      <c r="B43" s="186"/>
      <c r="C43" s="190"/>
      <c r="D43" s="185"/>
      <c r="E43" s="406"/>
      <c r="F43" s="191"/>
      <c r="G43" s="187"/>
      <c r="H43" s="405"/>
      <c r="I43" s="405"/>
      <c r="J43" s="192"/>
    </row>
    <row r="44" spans="1:10" s="189" customFormat="1" x14ac:dyDescent="0.2">
      <c r="A44" s="127" t="str">
        <f t="shared" si="3"/>
        <v/>
      </c>
      <c r="B44" s="186"/>
      <c r="C44" s="190"/>
      <c r="D44" s="185"/>
      <c r="E44" s="406"/>
      <c r="F44" s="191"/>
      <c r="G44" s="187"/>
      <c r="H44" s="405"/>
      <c r="I44" s="405"/>
      <c r="J44" s="192"/>
    </row>
    <row r="45" spans="1:10" s="189" customFormat="1" x14ac:dyDescent="0.2">
      <c r="A45" s="127" t="str">
        <f t="shared" si="3"/>
        <v/>
      </c>
      <c r="B45" s="186"/>
      <c r="C45" s="190"/>
      <c r="D45" s="185"/>
      <c r="E45" s="406"/>
      <c r="F45" s="191"/>
      <c r="G45" s="187"/>
      <c r="H45" s="405"/>
      <c r="I45" s="405"/>
      <c r="J45" s="192"/>
    </row>
    <row r="46" spans="1:10" s="189" customFormat="1" x14ac:dyDescent="0.2">
      <c r="A46" s="127" t="str">
        <f t="shared" si="3"/>
        <v/>
      </c>
      <c r="B46" s="186"/>
      <c r="C46" s="190"/>
      <c r="D46" s="185"/>
      <c r="E46" s="406"/>
      <c r="F46" s="191"/>
      <c r="G46" s="187"/>
      <c r="H46" s="405"/>
      <c r="I46" s="405"/>
      <c r="J46" s="192"/>
    </row>
    <row r="47" spans="1:10" s="189" customFormat="1" x14ac:dyDescent="0.2">
      <c r="A47" s="127" t="str">
        <f t="shared" si="3"/>
        <v/>
      </c>
      <c r="B47" s="186"/>
      <c r="C47" s="190"/>
      <c r="D47" s="185"/>
      <c r="E47" s="406"/>
      <c r="F47" s="191"/>
      <c r="G47" s="187"/>
      <c r="H47" s="405"/>
      <c r="I47" s="405"/>
      <c r="J47" s="192"/>
    </row>
    <row r="48" spans="1:10" s="189" customFormat="1" x14ac:dyDescent="0.2">
      <c r="A48" s="127" t="str">
        <f t="shared" si="3"/>
        <v/>
      </c>
      <c r="B48" s="186"/>
      <c r="C48" s="190"/>
      <c r="D48" s="185"/>
      <c r="E48" s="406"/>
      <c r="F48" s="191"/>
      <c r="G48" s="187"/>
      <c r="H48" s="405"/>
      <c r="I48" s="405"/>
      <c r="J48" s="192"/>
    </row>
    <row r="49" spans="1:10" s="189" customFormat="1" x14ac:dyDescent="0.2">
      <c r="A49" s="127" t="str">
        <f t="shared" si="3"/>
        <v/>
      </c>
      <c r="B49" s="186"/>
      <c r="C49" s="190"/>
      <c r="D49" s="185"/>
      <c r="E49" s="406"/>
      <c r="F49" s="191"/>
      <c r="G49" s="187"/>
      <c r="H49" s="405"/>
      <c r="I49" s="405"/>
      <c r="J49" s="192"/>
    </row>
    <row r="50" spans="1:10" s="189" customFormat="1" x14ac:dyDescent="0.2">
      <c r="A50" s="127" t="str">
        <f t="shared" si="3"/>
        <v/>
      </c>
      <c r="B50" s="186"/>
      <c r="C50" s="190"/>
      <c r="D50" s="185"/>
      <c r="E50" s="406"/>
      <c r="F50" s="191"/>
      <c r="G50" s="187"/>
      <c r="H50" s="405"/>
      <c r="I50" s="405"/>
      <c r="J50" s="192"/>
    </row>
    <row r="51" spans="1:10" s="189" customFormat="1" x14ac:dyDescent="0.2">
      <c r="A51" s="127" t="str">
        <f t="shared" si="3"/>
        <v/>
      </c>
      <c r="B51" s="186"/>
      <c r="C51" s="190"/>
      <c r="D51" s="185"/>
      <c r="E51" s="406"/>
      <c r="F51" s="191"/>
      <c r="G51" s="187"/>
      <c r="H51" s="405"/>
      <c r="I51" s="405"/>
      <c r="J51" s="192"/>
    </row>
    <row r="52" spans="1:10" s="189" customFormat="1" x14ac:dyDescent="0.2">
      <c r="A52" s="127" t="str">
        <f t="shared" si="3"/>
        <v/>
      </c>
      <c r="B52" s="186"/>
      <c r="C52" s="190"/>
      <c r="D52" s="185"/>
      <c r="E52" s="406"/>
      <c r="F52" s="191"/>
      <c r="G52" s="187"/>
      <c r="H52" s="405"/>
      <c r="I52" s="405"/>
      <c r="J52" s="192"/>
    </row>
    <row r="53" spans="1:10" s="189" customFormat="1" x14ac:dyDescent="0.2">
      <c r="A53" s="127" t="str">
        <f t="shared" si="3"/>
        <v/>
      </c>
      <c r="B53" s="186"/>
      <c r="C53" s="190"/>
      <c r="D53" s="185"/>
      <c r="E53" s="406"/>
      <c r="F53" s="191"/>
      <c r="G53" s="187"/>
      <c r="H53" s="405"/>
      <c r="I53" s="405"/>
      <c r="J53" s="192"/>
    </row>
    <row r="54" spans="1:10" s="189" customFormat="1" x14ac:dyDescent="0.2">
      <c r="A54" s="127" t="str">
        <f t="shared" si="3"/>
        <v/>
      </c>
      <c r="B54" s="186"/>
      <c r="C54" s="190"/>
      <c r="D54" s="185"/>
      <c r="E54" s="406"/>
      <c r="F54" s="191"/>
      <c r="G54" s="187"/>
      <c r="H54" s="405"/>
      <c r="I54" s="405"/>
      <c r="J54" s="192"/>
    </row>
    <row r="55" spans="1:10" s="189" customFormat="1" x14ac:dyDescent="0.2">
      <c r="A55" s="127" t="str">
        <f t="shared" si="3"/>
        <v/>
      </c>
      <c r="B55" s="186"/>
      <c r="C55" s="190"/>
      <c r="D55" s="185"/>
      <c r="E55" s="406"/>
      <c r="F55" s="191"/>
      <c r="G55" s="187"/>
      <c r="H55" s="405"/>
      <c r="I55" s="405"/>
      <c r="J55" s="192"/>
    </row>
    <row r="56" spans="1:10" s="189" customFormat="1" x14ac:dyDescent="0.2">
      <c r="A56" s="127" t="str">
        <f t="shared" si="3"/>
        <v/>
      </c>
      <c r="B56" s="186"/>
      <c r="C56" s="190"/>
      <c r="D56" s="185"/>
      <c r="E56" s="406"/>
      <c r="F56" s="191"/>
      <c r="G56" s="187"/>
      <c r="H56" s="405"/>
      <c r="I56" s="405"/>
      <c r="J56" s="192"/>
    </row>
    <row r="57" spans="1:10" s="189" customFormat="1" x14ac:dyDescent="0.2">
      <c r="A57" s="127" t="str">
        <f t="shared" si="3"/>
        <v/>
      </c>
      <c r="B57" s="186"/>
      <c r="C57" s="190"/>
      <c r="D57" s="185"/>
      <c r="E57" s="406"/>
      <c r="F57" s="191"/>
      <c r="G57" s="187"/>
      <c r="H57" s="405"/>
      <c r="I57" s="405"/>
      <c r="J57" s="192"/>
    </row>
    <row r="58" spans="1:10" s="189" customFormat="1" x14ac:dyDescent="0.2">
      <c r="A58" s="127" t="str">
        <f t="shared" si="3"/>
        <v/>
      </c>
      <c r="B58" s="186"/>
      <c r="C58" s="190"/>
      <c r="D58" s="185"/>
      <c r="E58" s="406"/>
      <c r="F58" s="191"/>
      <c r="G58" s="187"/>
      <c r="H58" s="405"/>
      <c r="I58" s="405"/>
      <c r="J58" s="192"/>
    </row>
    <row r="59" spans="1:10" s="189" customFormat="1" x14ac:dyDescent="0.2">
      <c r="A59" s="127" t="str">
        <f t="shared" si="3"/>
        <v/>
      </c>
      <c r="B59" s="186"/>
      <c r="C59" s="190"/>
      <c r="D59" s="185"/>
      <c r="E59" s="406"/>
      <c r="F59" s="191"/>
      <c r="G59" s="187"/>
      <c r="H59" s="405"/>
      <c r="I59" s="405"/>
      <c r="J59" s="192"/>
    </row>
    <row r="60" spans="1:10" s="189" customFormat="1" x14ac:dyDescent="0.2">
      <c r="A60" s="127" t="str">
        <f t="shared" si="3"/>
        <v/>
      </c>
      <c r="B60" s="186"/>
      <c r="C60" s="190"/>
      <c r="D60" s="185"/>
      <c r="E60" s="406"/>
      <c r="F60" s="191"/>
      <c r="G60" s="187"/>
      <c r="H60" s="405"/>
      <c r="I60" s="405"/>
      <c r="J60" s="192"/>
    </row>
    <row r="61" spans="1:10" s="189" customFormat="1" x14ac:dyDescent="0.2">
      <c r="A61" s="127" t="str">
        <f t="shared" si="3"/>
        <v/>
      </c>
      <c r="B61" s="186"/>
      <c r="C61" s="190"/>
      <c r="D61" s="185"/>
      <c r="E61" s="406"/>
      <c r="F61" s="191"/>
      <c r="G61" s="187"/>
      <c r="H61" s="405"/>
      <c r="I61" s="405"/>
      <c r="J61" s="192"/>
    </row>
    <row r="62" spans="1:10" s="189" customFormat="1" x14ac:dyDescent="0.2">
      <c r="A62" s="127" t="str">
        <f t="shared" si="3"/>
        <v/>
      </c>
      <c r="B62" s="186"/>
      <c r="C62" s="190"/>
      <c r="D62" s="185"/>
      <c r="E62" s="406"/>
      <c r="F62" s="191"/>
      <c r="G62" s="187"/>
      <c r="H62" s="405"/>
      <c r="I62" s="405"/>
      <c r="J62" s="192"/>
    </row>
    <row r="63" spans="1:10" s="189" customFormat="1" x14ac:dyDescent="0.2">
      <c r="A63" s="127" t="str">
        <f t="shared" si="3"/>
        <v/>
      </c>
      <c r="B63" s="186"/>
      <c r="C63" s="190"/>
      <c r="D63" s="185"/>
      <c r="E63" s="406"/>
      <c r="F63" s="191"/>
      <c r="G63" s="187"/>
      <c r="H63" s="405"/>
      <c r="I63" s="405"/>
      <c r="J63" s="192"/>
    </row>
    <row r="64" spans="1:10" s="189" customFormat="1" x14ac:dyDescent="0.2">
      <c r="A64" s="127" t="str">
        <f t="shared" si="3"/>
        <v/>
      </c>
      <c r="B64" s="186"/>
      <c r="C64" s="190"/>
      <c r="D64" s="185"/>
      <c r="E64" s="406"/>
      <c r="F64" s="191"/>
      <c r="G64" s="187"/>
      <c r="H64" s="405"/>
      <c r="I64" s="405"/>
      <c r="J64" s="192"/>
    </row>
    <row r="65" spans="1:10" s="189" customFormat="1" x14ac:dyDescent="0.2">
      <c r="A65" s="127" t="str">
        <f t="shared" si="3"/>
        <v/>
      </c>
      <c r="B65" s="186"/>
      <c r="C65" s="190"/>
      <c r="D65" s="185"/>
      <c r="E65" s="406"/>
      <c r="F65" s="191"/>
      <c r="G65" s="187"/>
      <c r="H65" s="405"/>
      <c r="I65" s="405"/>
      <c r="J65" s="192"/>
    </row>
    <row r="66" spans="1:10" s="189" customFormat="1" x14ac:dyDescent="0.2">
      <c r="A66" s="127" t="str">
        <f t="shared" si="3"/>
        <v/>
      </c>
      <c r="B66" s="186"/>
      <c r="C66" s="190"/>
      <c r="D66" s="185"/>
      <c r="E66" s="406"/>
      <c r="F66" s="191"/>
      <c r="G66" s="187"/>
      <c r="H66" s="405"/>
      <c r="I66" s="405"/>
      <c r="J66" s="192"/>
    </row>
    <row r="67" spans="1:10" s="189" customFormat="1" x14ac:dyDescent="0.2">
      <c r="A67" s="127" t="str">
        <f t="shared" si="3"/>
        <v/>
      </c>
      <c r="B67" s="186"/>
      <c r="C67" s="190"/>
      <c r="D67" s="185"/>
      <c r="E67" s="406"/>
      <c r="F67" s="191"/>
      <c r="G67" s="187"/>
      <c r="H67" s="405"/>
      <c r="I67" s="405"/>
      <c r="J67" s="192"/>
    </row>
    <row r="68" spans="1:10" s="189" customFormat="1" x14ac:dyDescent="0.2">
      <c r="A68" s="127" t="str">
        <f t="shared" si="3"/>
        <v/>
      </c>
      <c r="B68" s="186"/>
      <c r="C68" s="190"/>
      <c r="D68" s="185"/>
      <c r="E68" s="406"/>
      <c r="F68" s="191"/>
      <c r="G68" s="187"/>
      <c r="H68" s="405"/>
      <c r="I68" s="405"/>
      <c r="J68" s="192"/>
    </row>
    <row r="69" spans="1:10" s="189" customFormat="1" x14ac:dyDescent="0.2">
      <c r="A69" s="127" t="str">
        <f t="shared" si="3"/>
        <v/>
      </c>
      <c r="B69" s="186"/>
      <c r="C69" s="190"/>
      <c r="D69" s="185"/>
      <c r="E69" s="406"/>
      <c r="F69" s="191"/>
      <c r="G69" s="187"/>
      <c r="H69" s="405"/>
      <c r="I69" s="405"/>
      <c r="J69" s="192"/>
    </row>
    <row r="70" spans="1:10" s="189" customFormat="1" x14ac:dyDescent="0.2">
      <c r="A70" s="127" t="str">
        <f t="shared" si="3"/>
        <v/>
      </c>
      <c r="B70" s="186"/>
      <c r="C70" s="190"/>
      <c r="D70" s="185"/>
      <c r="E70" s="406"/>
      <c r="F70" s="191"/>
      <c r="G70" s="187"/>
      <c r="H70" s="405"/>
      <c r="I70" s="405"/>
      <c r="J70" s="192"/>
    </row>
    <row r="71" spans="1:10" s="189" customFormat="1" x14ac:dyDescent="0.2">
      <c r="A71" s="127" t="str">
        <f t="shared" si="3"/>
        <v/>
      </c>
      <c r="B71" s="186"/>
      <c r="C71" s="190"/>
      <c r="D71" s="185"/>
      <c r="E71" s="406"/>
      <c r="F71" s="191"/>
      <c r="G71" s="187"/>
      <c r="H71" s="405"/>
      <c r="I71" s="405"/>
      <c r="J71" s="192"/>
    </row>
    <row r="72" spans="1:10" s="189" customFormat="1" x14ac:dyDescent="0.2">
      <c r="A72" s="127" t="str">
        <f t="shared" si="3"/>
        <v/>
      </c>
      <c r="B72" s="186"/>
      <c r="C72" s="190"/>
      <c r="D72" s="185"/>
      <c r="E72" s="406"/>
      <c r="F72" s="191"/>
      <c r="G72" s="187"/>
      <c r="H72" s="405"/>
      <c r="I72" s="405"/>
      <c r="J72" s="192"/>
    </row>
    <row r="73" spans="1:10" s="189" customFormat="1" x14ac:dyDescent="0.2">
      <c r="A73" s="127" t="str">
        <f t="shared" si="3"/>
        <v/>
      </c>
      <c r="B73" s="186"/>
      <c r="C73" s="190"/>
      <c r="D73" s="185"/>
      <c r="E73" s="406"/>
      <c r="F73" s="191"/>
      <c r="G73" s="187"/>
      <c r="H73" s="405"/>
      <c r="I73" s="405"/>
      <c r="J73" s="192"/>
    </row>
    <row r="74" spans="1:10" s="189" customFormat="1" x14ac:dyDescent="0.2">
      <c r="A74" s="127" t="str">
        <f t="shared" si="3"/>
        <v/>
      </c>
      <c r="B74" s="186"/>
      <c r="C74" s="190"/>
      <c r="D74" s="185"/>
      <c r="E74" s="406"/>
      <c r="F74" s="191"/>
      <c r="G74" s="187"/>
      <c r="H74" s="405"/>
      <c r="I74" s="405"/>
      <c r="J74" s="192"/>
    </row>
    <row r="75" spans="1:10" s="189" customFormat="1" x14ac:dyDescent="0.2">
      <c r="A75" s="127" t="str">
        <f t="shared" si="3"/>
        <v/>
      </c>
      <c r="B75" s="186"/>
      <c r="C75" s="190"/>
      <c r="D75" s="185"/>
      <c r="E75" s="406"/>
      <c r="F75" s="191"/>
      <c r="G75" s="187"/>
      <c r="H75" s="405"/>
      <c r="I75" s="405"/>
      <c r="J75" s="192"/>
    </row>
    <row r="76" spans="1:10" s="189" customFormat="1" x14ac:dyDescent="0.2">
      <c r="A76" s="127" t="str">
        <f t="shared" si="3"/>
        <v/>
      </c>
      <c r="B76" s="186"/>
      <c r="C76" s="190"/>
      <c r="D76" s="185"/>
      <c r="E76" s="406"/>
      <c r="F76" s="191"/>
      <c r="G76" s="187"/>
      <c r="H76" s="405"/>
      <c r="I76" s="405"/>
      <c r="J76" s="192"/>
    </row>
    <row r="77" spans="1:10" s="189" customFormat="1" x14ac:dyDescent="0.2">
      <c r="A77" s="127" t="str">
        <f t="shared" si="3"/>
        <v/>
      </c>
      <c r="B77" s="186"/>
      <c r="C77" s="190"/>
      <c r="D77" s="185"/>
      <c r="E77" s="406"/>
      <c r="F77" s="191"/>
      <c r="G77" s="187"/>
      <c r="H77" s="405"/>
      <c r="I77" s="405"/>
      <c r="J77" s="192"/>
    </row>
    <row r="78" spans="1:10" s="189" customFormat="1" x14ac:dyDescent="0.2">
      <c r="A78" s="127" t="str">
        <f t="shared" si="3"/>
        <v/>
      </c>
      <c r="B78" s="186"/>
      <c r="C78" s="190"/>
      <c r="D78" s="185"/>
      <c r="E78" s="406"/>
      <c r="F78" s="191"/>
      <c r="G78" s="187"/>
      <c r="H78" s="405"/>
      <c r="I78" s="405"/>
      <c r="J78" s="192"/>
    </row>
    <row r="79" spans="1:10" s="189" customFormat="1" x14ac:dyDescent="0.2">
      <c r="A79" s="127" t="str">
        <f t="shared" si="3"/>
        <v/>
      </c>
      <c r="B79" s="186"/>
      <c r="C79" s="190"/>
      <c r="D79" s="185"/>
      <c r="E79" s="406"/>
      <c r="F79" s="191"/>
      <c r="G79" s="187"/>
      <c r="H79" s="405"/>
      <c r="I79" s="405"/>
      <c r="J79" s="192"/>
    </row>
    <row r="80" spans="1:10" s="189" customFormat="1" x14ac:dyDescent="0.2">
      <c r="A80" s="127" t="str">
        <f t="shared" si="3"/>
        <v/>
      </c>
      <c r="B80" s="186"/>
      <c r="C80" s="190"/>
      <c r="D80" s="185"/>
      <c r="E80" s="406"/>
      <c r="F80" s="191"/>
      <c r="G80" s="187"/>
      <c r="H80" s="405"/>
      <c r="I80" s="405"/>
      <c r="J80" s="192"/>
    </row>
    <row r="81" spans="1:10" s="189" customFormat="1" x14ac:dyDescent="0.2">
      <c r="A81" s="127" t="str">
        <f t="shared" si="3"/>
        <v/>
      </c>
      <c r="B81" s="186"/>
      <c r="C81" s="190"/>
      <c r="D81" s="185"/>
      <c r="E81" s="406"/>
      <c r="F81" s="191"/>
      <c r="G81" s="187"/>
      <c r="H81" s="405"/>
      <c r="I81" s="405"/>
      <c r="J81" s="192"/>
    </row>
    <row r="82" spans="1:10" s="189" customFormat="1" x14ac:dyDescent="0.2">
      <c r="A82" s="127" t="str">
        <f t="shared" si="3"/>
        <v/>
      </c>
      <c r="B82" s="186"/>
      <c r="C82" s="190"/>
      <c r="D82" s="185"/>
      <c r="E82" s="406"/>
      <c r="F82" s="191"/>
      <c r="G82" s="187"/>
      <c r="H82" s="405"/>
      <c r="I82" s="405"/>
      <c r="J82" s="192"/>
    </row>
    <row r="83" spans="1:10" s="189" customFormat="1" x14ac:dyDescent="0.2">
      <c r="A83" s="127" t="str">
        <f t="shared" si="3"/>
        <v/>
      </c>
      <c r="B83" s="186"/>
      <c r="C83" s="190"/>
      <c r="D83" s="185"/>
      <c r="E83" s="406"/>
      <c r="F83" s="191"/>
      <c r="G83" s="187"/>
      <c r="H83" s="405"/>
      <c r="I83" s="405"/>
      <c r="J83" s="192"/>
    </row>
    <row r="84" spans="1:10" s="189" customFormat="1" x14ac:dyDescent="0.2">
      <c r="A84" s="127" t="str">
        <f t="shared" si="3"/>
        <v/>
      </c>
      <c r="B84" s="186"/>
      <c r="C84" s="190"/>
      <c r="D84" s="185"/>
      <c r="E84" s="406"/>
      <c r="F84" s="191"/>
      <c r="G84" s="187"/>
      <c r="H84" s="405"/>
      <c r="I84" s="405"/>
      <c r="J84" s="192"/>
    </row>
    <row r="85" spans="1:10" s="189" customFormat="1" x14ac:dyDescent="0.2">
      <c r="A85" s="127" t="str">
        <f t="shared" si="3"/>
        <v/>
      </c>
      <c r="B85" s="186"/>
      <c r="C85" s="190"/>
      <c r="D85" s="185"/>
      <c r="E85" s="406"/>
      <c r="F85" s="191"/>
      <c r="G85" s="187"/>
      <c r="H85" s="405"/>
      <c r="I85" s="405"/>
      <c r="J85" s="192"/>
    </row>
    <row r="86" spans="1:10" s="189" customFormat="1" x14ac:dyDescent="0.2">
      <c r="A86" s="127" t="str">
        <f t="shared" si="3"/>
        <v/>
      </c>
      <c r="B86" s="186"/>
      <c r="C86" s="190"/>
      <c r="D86" s="185"/>
      <c r="E86" s="406"/>
      <c r="F86" s="191"/>
      <c r="G86" s="187"/>
      <c r="H86" s="405"/>
      <c r="I86" s="405"/>
      <c r="J86" s="192"/>
    </row>
    <row r="87" spans="1:10" s="189" customFormat="1" x14ac:dyDescent="0.2">
      <c r="A87" s="127" t="str">
        <f t="shared" si="3"/>
        <v/>
      </c>
      <c r="B87" s="186"/>
      <c r="C87" s="190"/>
      <c r="D87" s="185"/>
      <c r="E87" s="406"/>
      <c r="F87" s="191"/>
      <c r="G87" s="187"/>
      <c r="H87" s="405"/>
      <c r="I87" s="405"/>
      <c r="J87" s="192"/>
    </row>
    <row r="88" spans="1:10" s="189" customFormat="1" x14ac:dyDescent="0.2">
      <c r="A88" s="127" t="str">
        <f t="shared" si="3"/>
        <v/>
      </c>
      <c r="B88" s="186"/>
      <c r="C88" s="190"/>
      <c r="D88" s="185"/>
      <c r="E88" s="406"/>
      <c r="F88" s="191"/>
      <c r="G88" s="187"/>
      <c r="H88" s="405"/>
      <c r="I88" s="405"/>
      <c r="J88" s="192"/>
    </row>
    <row r="89" spans="1:10" s="189" customFormat="1" x14ac:dyDescent="0.2">
      <c r="A89" s="127" t="str">
        <f t="shared" si="3"/>
        <v/>
      </c>
      <c r="B89" s="186"/>
      <c r="C89" s="190"/>
      <c r="D89" s="185"/>
      <c r="E89" s="406"/>
      <c r="F89" s="191"/>
      <c r="G89" s="187"/>
      <c r="H89" s="405"/>
      <c r="I89" s="405"/>
      <c r="J89" s="192"/>
    </row>
    <row r="90" spans="1:10" s="189" customFormat="1" x14ac:dyDescent="0.2">
      <c r="A90" s="127" t="str">
        <f t="shared" ref="A90:A153" si="4">IF(COUNTA(B90:G90)&gt;0,ROW()-$A$3+1,"")</f>
        <v/>
      </c>
      <c r="B90" s="186"/>
      <c r="C90" s="190"/>
      <c r="D90" s="185"/>
      <c r="E90" s="406"/>
      <c r="F90" s="191"/>
      <c r="G90" s="187"/>
      <c r="H90" s="405"/>
      <c r="I90" s="405"/>
      <c r="J90" s="192"/>
    </row>
    <row r="91" spans="1:10" s="189" customFormat="1" x14ac:dyDescent="0.2">
      <c r="A91" s="127" t="str">
        <f t="shared" si="4"/>
        <v/>
      </c>
      <c r="B91" s="186"/>
      <c r="C91" s="190"/>
      <c r="D91" s="185"/>
      <c r="E91" s="406"/>
      <c r="F91" s="191"/>
      <c r="G91" s="187"/>
      <c r="H91" s="405"/>
      <c r="I91" s="405"/>
      <c r="J91" s="192"/>
    </row>
    <row r="92" spans="1:10" s="189" customFormat="1" x14ac:dyDescent="0.2">
      <c r="A92" s="127" t="str">
        <f t="shared" si="4"/>
        <v/>
      </c>
      <c r="B92" s="186"/>
      <c r="C92" s="190"/>
      <c r="D92" s="185"/>
      <c r="E92" s="406"/>
      <c r="F92" s="191"/>
      <c r="G92" s="187"/>
      <c r="H92" s="405"/>
      <c r="I92" s="405"/>
      <c r="J92" s="192"/>
    </row>
    <row r="93" spans="1:10" s="189" customFormat="1" x14ac:dyDescent="0.2">
      <c r="A93" s="127" t="str">
        <f t="shared" si="4"/>
        <v/>
      </c>
      <c r="B93" s="186"/>
      <c r="C93" s="190"/>
      <c r="D93" s="185"/>
      <c r="E93" s="406"/>
      <c r="F93" s="191"/>
      <c r="G93" s="187"/>
      <c r="H93" s="405"/>
      <c r="I93" s="405"/>
      <c r="J93" s="192"/>
    </row>
    <row r="94" spans="1:10" s="189" customFormat="1" x14ac:dyDescent="0.2">
      <c r="A94" s="127" t="str">
        <f t="shared" si="4"/>
        <v/>
      </c>
      <c r="B94" s="186"/>
      <c r="C94" s="190"/>
      <c r="D94" s="185"/>
      <c r="E94" s="406"/>
      <c r="F94" s="191"/>
      <c r="G94" s="187"/>
      <c r="H94" s="405"/>
      <c r="I94" s="405"/>
      <c r="J94" s="192"/>
    </row>
    <row r="95" spans="1:10" s="189" customFormat="1" x14ac:dyDescent="0.2">
      <c r="A95" s="127" t="str">
        <f t="shared" si="4"/>
        <v/>
      </c>
      <c r="B95" s="186"/>
      <c r="C95" s="190"/>
      <c r="D95" s="185"/>
      <c r="E95" s="406"/>
      <c r="F95" s="191"/>
      <c r="G95" s="187"/>
      <c r="H95" s="405"/>
      <c r="I95" s="405"/>
      <c r="J95" s="192"/>
    </row>
    <row r="96" spans="1:10" s="189" customFormat="1" x14ac:dyDescent="0.2">
      <c r="A96" s="127" t="str">
        <f t="shared" si="4"/>
        <v/>
      </c>
      <c r="B96" s="186"/>
      <c r="C96" s="190"/>
      <c r="D96" s="185"/>
      <c r="E96" s="406"/>
      <c r="F96" s="191"/>
      <c r="G96" s="187"/>
      <c r="H96" s="405"/>
      <c r="I96" s="405"/>
      <c r="J96" s="192"/>
    </row>
    <row r="97" spans="1:10" s="189" customFormat="1" x14ac:dyDescent="0.2">
      <c r="A97" s="127" t="str">
        <f t="shared" si="4"/>
        <v/>
      </c>
      <c r="B97" s="186"/>
      <c r="C97" s="190"/>
      <c r="D97" s="185"/>
      <c r="E97" s="406"/>
      <c r="F97" s="191"/>
      <c r="G97" s="187"/>
      <c r="H97" s="405"/>
      <c r="I97" s="405"/>
      <c r="J97" s="192"/>
    </row>
    <row r="98" spans="1:10" s="189" customFormat="1" x14ac:dyDescent="0.2">
      <c r="A98" s="127" t="str">
        <f t="shared" si="4"/>
        <v/>
      </c>
      <c r="B98" s="186"/>
      <c r="C98" s="190"/>
      <c r="D98" s="185"/>
      <c r="E98" s="406"/>
      <c r="F98" s="191"/>
      <c r="G98" s="187"/>
      <c r="H98" s="405"/>
      <c r="I98" s="405"/>
      <c r="J98" s="192"/>
    </row>
    <row r="99" spans="1:10" s="189" customFormat="1" x14ac:dyDescent="0.2">
      <c r="A99" s="127" t="str">
        <f t="shared" si="4"/>
        <v/>
      </c>
      <c r="B99" s="186"/>
      <c r="C99" s="190"/>
      <c r="D99" s="185"/>
      <c r="E99" s="406"/>
      <c r="F99" s="191"/>
      <c r="G99" s="187"/>
      <c r="H99" s="405"/>
      <c r="I99" s="405"/>
      <c r="J99" s="192"/>
    </row>
    <row r="100" spans="1:10" s="189" customFormat="1" x14ac:dyDescent="0.2">
      <c r="A100" s="127" t="str">
        <f t="shared" si="4"/>
        <v/>
      </c>
      <c r="B100" s="186"/>
      <c r="C100" s="190"/>
      <c r="D100" s="185"/>
      <c r="E100" s="406"/>
      <c r="F100" s="191"/>
      <c r="G100" s="187"/>
      <c r="H100" s="405"/>
      <c r="I100" s="405"/>
      <c r="J100" s="192"/>
    </row>
    <row r="101" spans="1:10" s="189" customFormat="1" x14ac:dyDescent="0.2">
      <c r="A101" s="127" t="str">
        <f t="shared" si="4"/>
        <v/>
      </c>
      <c r="B101" s="186"/>
      <c r="C101" s="190"/>
      <c r="D101" s="185"/>
      <c r="E101" s="406"/>
      <c r="F101" s="191"/>
      <c r="G101" s="187"/>
      <c r="H101" s="405"/>
      <c r="I101" s="405"/>
      <c r="J101" s="192"/>
    </row>
    <row r="102" spans="1:10" s="189" customFormat="1" x14ac:dyDescent="0.2">
      <c r="A102" s="127" t="str">
        <f t="shared" si="4"/>
        <v/>
      </c>
      <c r="B102" s="186"/>
      <c r="C102" s="190"/>
      <c r="D102" s="185"/>
      <c r="E102" s="406"/>
      <c r="F102" s="191"/>
      <c r="G102" s="187"/>
      <c r="H102" s="405"/>
      <c r="I102" s="405"/>
      <c r="J102" s="192"/>
    </row>
    <row r="103" spans="1:10" s="189" customFormat="1" x14ac:dyDescent="0.2">
      <c r="A103" s="127" t="str">
        <f t="shared" si="4"/>
        <v/>
      </c>
      <c r="B103" s="186"/>
      <c r="C103" s="190"/>
      <c r="D103" s="185"/>
      <c r="E103" s="406"/>
      <c r="F103" s="191"/>
      <c r="G103" s="187"/>
      <c r="H103" s="405"/>
      <c r="I103" s="405"/>
      <c r="J103" s="192"/>
    </row>
    <row r="104" spans="1:10" s="189" customFormat="1" x14ac:dyDescent="0.2">
      <c r="A104" s="127" t="str">
        <f t="shared" si="4"/>
        <v/>
      </c>
      <c r="B104" s="186"/>
      <c r="C104" s="190"/>
      <c r="D104" s="185"/>
      <c r="E104" s="406"/>
      <c r="F104" s="191"/>
      <c r="G104" s="187"/>
      <c r="H104" s="405"/>
      <c r="I104" s="405"/>
      <c r="J104" s="192"/>
    </row>
    <row r="105" spans="1:10" s="189" customFormat="1" x14ac:dyDescent="0.2">
      <c r="A105" s="127" t="str">
        <f t="shared" si="4"/>
        <v/>
      </c>
      <c r="B105" s="186"/>
      <c r="C105" s="190"/>
      <c r="D105" s="185"/>
      <c r="E105" s="406"/>
      <c r="F105" s="191"/>
      <c r="G105" s="187"/>
      <c r="H105" s="405"/>
      <c r="I105" s="405"/>
      <c r="J105" s="192"/>
    </row>
    <row r="106" spans="1:10" s="189" customFormat="1" x14ac:dyDescent="0.2">
      <c r="A106" s="127" t="str">
        <f t="shared" si="4"/>
        <v/>
      </c>
      <c r="B106" s="186"/>
      <c r="C106" s="190"/>
      <c r="D106" s="185"/>
      <c r="E106" s="406"/>
      <c r="F106" s="191"/>
      <c r="G106" s="187"/>
      <c r="H106" s="405"/>
      <c r="I106" s="405"/>
      <c r="J106" s="192"/>
    </row>
    <row r="107" spans="1:10" s="189" customFormat="1" x14ac:dyDescent="0.2">
      <c r="A107" s="127" t="str">
        <f t="shared" si="4"/>
        <v/>
      </c>
      <c r="B107" s="186"/>
      <c r="C107" s="190"/>
      <c r="D107" s="185"/>
      <c r="E107" s="406"/>
      <c r="F107" s="191"/>
      <c r="G107" s="187"/>
      <c r="H107" s="405"/>
      <c r="I107" s="405"/>
      <c r="J107" s="192"/>
    </row>
    <row r="108" spans="1:10" s="189" customFormat="1" x14ac:dyDescent="0.2">
      <c r="A108" s="127" t="str">
        <f t="shared" si="4"/>
        <v/>
      </c>
      <c r="B108" s="186"/>
      <c r="C108" s="190"/>
      <c r="D108" s="185"/>
      <c r="E108" s="406"/>
      <c r="F108" s="191"/>
      <c r="G108" s="187"/>
      <c r="H108" s="405"/>
      <c r="I108" s="405"/>
      <c r="J108" s="192"/>
    </row>
    <row r="109" spans="1:10" s="189" customFormat="1" x14ac:dyDescent="0.2">
      <c r="A109" s="127" t="str">
        <f t="shared" si="4"/>
        <v/>
      </c>
      <c r="B109" s="186"/>
      <c r="C109" s="190"/>
      <c r="D109" s="185"/>
      <c r="E109" s="406"/>
      <c r="F109" s="191"/>
      <c r="G109" s="187"/>
      <c r="H109" s="405"/>
      <c r="I109" s="405"/>
      <c r="J109" s="192"/>
    </row>
    <row r="110" spans="1:10" s="189" customFormat="1" x14ac:dyDescent="0.2">
      <c r="A110" s="127" t="str">
        <f t="shared" si="4"/>
        <v/>
      </c>
      <c r="B110" s="186"/>
      <c r="C110" s="190"/>
      <c r="D110" s="185"/>
      <c r="E110" s="406"/>
      <c r="F110" s="191"/>
      <c r="G110" s="187"/>
      <c r="H110" s="405"/>
      <c r="I110" s="405"/>
      <c r="J110" s="192"/>
    </row>
    <row r="111" spans="1:10" s="189" customFormat="1" x14ac:dyDescent="0.2">
      <c r="A111" s="127" t="str">
        <f t="shared" si="4"/>
        <v/>
      </c>
      <c r="B111" s="186"/>
      <c r="C111" s="190"/>
      <c r="D111" s="185"/>
      <c r="E111" s="406"/>
      <c r="F111" s="191"/>
      <c r="G111" s="187"/>
      <c r="H111" s="405"/>
      <c r="I111" s="405"/>
      <c r="J111" s="192"/>
    </row>
    <row r="112" spans="1:10" s="189" customFormat="1" x14ac:dyDescent="0.2">
      <c r="A112" s="127" t="str">
        <f t="shared" si="4"/>
        <v/>
      </c>
      <c r="B112" s="186"/>
      <c r="C112" s="190"/>
      <c r="D112" s="185"/>
      <c r="E112" s="406"/>
      <c r="F112" s="191"/>
      <c r="G112" s="187"/>
      <c r="H112" s="405"/>
      <c r="I112" s="405"/>
      <c r="J112" s="192"/>
    </row>
    <row r="113" spans="1:10" s="189" customFormat="1" x14ac:dyDescent="0.2">
      <c r="A113" s="127" t="str">
        <f t="shared" si="4"/>
        <v/>
      </c>
      <c r="B113" s="186"/>
      <c r="C113" s="190"/>
      <c r="D113" s="185"/>
      <c r="E113" s="406"/>
      <c r="F113" s="191"/>
      <c r="G113" s="187"/>
      <c r="H113" s="405"/>
      <c r="I113" s="405"/>
      <c r="J113" s="192"/>
    </row>
    <row r="114" spans="1:10" s="189" customFormat="1" x14ac:dyDescent="0.2">
      <c r="A114" s="127" t="str">
        <f t="shared" si="4"/>
        <v/>
      </c>
      <c r="B114" s="186"/>
      <c r="C114" s="190"/>
      <c r="D114" s="185"/>
      <c r="E114" s="406"/>
      <c r="F114" s="191"/>
      <c r="G114" s="187"/>
      <c r="H114" s="405"/>
      <c r="I114" s="405"/>
      <c r="J114" s="192"/>
    </row>
    <row r="115" spans="1:10" s="189" customFormat="1" x14ac:dyDescent="0.2">
      <c r="A115" s="127" t="str">
        <f t="shared" si="4"/>
        <v/>
      </c>
      <c r="B115" s="186"/>
      <c r="C115" s="190"/>
      <c r="D115" s="185"/>
      <c r="E115" s="406"/>
      <c r="F115" s="191"/>
      <c r="G115" s="187"/>
      <c r="H115" s="405"/>
      <c r="I115" s="405"/>
      <c r="J115" s="192"/>
    </row>
    <row r="116" spans="1:10" s="189" customFormat="1" x14ac:dyDescent="0.2">
      <c r="A116" s="127" t="str">
        <f t="shared" si="4"/>
        <v/>
      </c>
      <c r="B116" s="186"/>
      <c r="C116" s="190"/>
      <c r="D116" s="185"/>
      <c r="E116" s="406"/>
      <c r="F116" s="191"/>
      <c r="G116" s="187"/>
      <c r="H116" s="405"/>
      <c r="I116" s="405"/>
      <c r="J116" s="192"/>
    </row>
    <row r="117" spans="1:10" s="189" customFormat="1" x14ac:dyDescent="0.2">
      <c r="A117" s="127" t="str">
        <f t="shared" si="4"/>
        <v/>
      </c>
      <c r="B117" s="186"/>
      <c r="C117" s="190"/>
      <c r="D117" s="185"/>
      <c r="E117" s="406"/>
      <c r="F117" s="191"/>
      <c r="G117" s="187"/>
      <c r="H117" s="405"/>
      <c r="I117" s="405"/>
      <c r="J117" s="192"/>
    </row>
    <row r="118" spans="1:10" s="189" customFormat="1" x14ac:dyDescent="0.2">
      <c r="A118" s="127" t="str">
        <f t="shared" si="4"/>
        <v/>
      </c>
      <c r="B118" s="186"/>
      <c r="C118" s="190"/>
      <c r="D118" s="185"/>
      <c r="E118" s="406"/>
      <c r="F118" s="191"/>
      <c r="G118" s="187"/>
      <c r="H118" s="405"/>
      <c r="I118" s="405"/>
      <c r="J118" s="192"/>
    </row>
    <row r="119" spans="1:10" s="189" customFormat="1" x14ac:dyDescent="0.2">
      <c r="A119" s="127" t="str">
        <f t="shared" si="4"/>
        <v/>
      </c>
      <c r="B119" s="186"/>
      <c r="C119" s="190"/>
      <c r="D119" s="185"/>
      <c r="E119" s="406"/>
      <c r="F119" s="191"/>
      <c r="G119" s="187"/>
      <c r="H119" s="405"/>
      <c r="I119" s="405"/>
      <c r="J119" s="192"/>
    </row>
    <row r="120" spans="1:10" s="189" customFormat="1" x14ac:dyDescent="0.2">
      <c r="A120" s="127" t="str">
        <f t="shared" si="4"/>
        <v/>
      </c>
      <c r="B120" s="186"/>
      <c r="C120" s="190"/>
      <c r="D120" s="185"/>
      <c r="E120" s="406"/>
      <c r="F120" s="191"/>
      <c r="G120" s="187"/>
      <c r="H120" s="405"/>
      <c r="I120" s="405"/>
      <c r="J120" s="192"/>
    </row>
    <row r="121" spans="1:10" s="189" customFormat="1" x14ac:dyDescent="0.2">
      <c r="A121" s="127" t="str">
        <f t="shared" si="4"/>
        <v/>
      </c>
      <c r="B121" s="186"/>
      <c r="C121" s="190"/>
      <c r="D121" s="185"/>
      <c r="E121" s="406"/>
      <c r="F121" s="191"/>
      <c r="G121" s="187"/>
      <c r="H121" s="405"/>
      <c r="I121" s="405"/>
      <c r="J121" s="192"/>
    </row>
    <row r="122" spans="1:10" s="189" customFormat="1" x14ac:dyDescent="0.2">
      <c r="A122" s="127" t="str">
        <f t="shared" si="4"/>
        <v/>
      </c>
      <c r="B122" s="186"/>
      <c r="C122" s="190"/>
      <c r="D122" s="185"/>
      <c r="E122" s="406"/>
      <c r="F122" s="191"/>
      <c r="G122" s="187"/>
      <c r="H122" s="405"/>
      <c r="I122" s="405"/>
      <c r="J122" s="192"/>
    </row>
    <row r="123" spans="1:10" s="189" customFormat="1" x14ac:dyDescent="0.2">
      <c r="A123" s="127" t="str">
        <f t="shared" si="4"/>
        <v/>
      </c>
      <c r="B123" s="186"/>
      <c r="C123" s="190"/>
      <c r="D123" s="185"/>
      <c r="E123" s="406"/>
      <c r="F123" s="191"/>
      <c r="G123" s="187"/>
      <c r="H123" s="405"/>
      <c r="I123" s="405"/>
      <c r="J123" s="192"/>
    </row>
    <row r="124" spans="1:10" s="189" customFormat="1" x14ac:dyDescent="0.2">
      <c r="A124" s="127" t="str">
        <f t="shared" si="4"/>
        <v/>
      </c>
      <c r="B124" s="186"/>
      <c r="C124" s="190"/>
      <c r="D124" s="185"/>
      <c r="E124" s="406"/>
      <c r="F124" s="191"/>
      <c r="G124" s="187"/>
      <c r="H124" s="405"/>
      <c r="I124" s="405"/>
      <c r="J124" s="192"/>
    </row>
    <row r="125" spans="1:10" s="189" customFormat="1" x14ac:dyDescent="0.2">
      <c r="A125" s="127" t="str">
        <f t="shared" si="4"/>
        <v/>
      </c>
      <c r="B125" s="186"/>
      <c r="C125" s="190"/>
      <c r="D125" s="185"/>
      <c r="E125" s="406"/>
      <c r="F125" s="191"/>
      <c r="G125" s="187"/>
      <c r="H125" s="405"/>
      <c r="I125" s="405"/>
      <c r="J125" s="192"/>
    </row>
    <row r="126" spans="1:10" s="189" customFormat="1" x14ac:dyDescent="0.2">
      <c r="A126" s="127" t="str">
        <f t="shared" si="4"/>
        <v/>
      </c>
      <c r="B126" s="186"/>
      <c r="C126" s="190"/>
      <c r="D126" s="185"/>
      <c r="E126" s="406"/>
      <c r="F126" s="191"/>
      <c r="G126" s="187"/>
      <c r="H126" s="405"/>
      <c r="I126" s="405"/>
      <c r="J126" s="192"/>
    </row>
    <row r="127" spans="1:10" s="189" customFormat="1" x14ac:dyDescent="0.2">
      <c r="A127" s="127" t="str">
        <f t="shared" si="4"/>
        <v/>
      </c>
      <c r="B127" s="186"/>
      <c r="C127" s="190"/>
      <c r="D127" s="185"/>
      <c r="E127" s="406"/>
      <c r="F127" s="191"/>
      <c r="G127" s="187"/>
      <c r="H127" s="405"/>
      <c r="I127" s="405"/>
      <c r="J127" s="192"/>
    </row>
    <row r="128" spans="1:10" s="189" customFormat="1" x14ac:dyDescent="0.2">
      <c r="A128" s="127" t="str">
        <f t="shared" si="4"/>
        <v/>
      </c>
      <c r="B128" s="186"/>
      <c r="C128" s="190"/>
      <c r="D128" s="185"/>
      <c r="E128" s="406"/>
      <c r="F128" s="191"/>
      <c r="G128" s="187"/>
      <c r="H128" s="405"/>
      <c r="I128" s="405"/>
      <c r="J128" s="192"/>
    </row>
    <row r="129" spans="1:10" s="189" customFormat="1" x14ac:dyDescent="0.2">
      <c r="A129" s="127" t="str">
        <f t="shared" si="4"/>
        <v/>
      </c>
      <c r="B129" s="186"/>
      <c r="C129" s="190"/>
      <c r="D129" s="185"/>
      <c r="E129" s="406"/>
      <c r="F129" s="191"/>
      <c r="G129" s="187"/>
      <c r="H129" s="405"/>
      <c r="I129" s="405"/>
      <c r="J129" s="192"/>
    </row>
    <row r="130" spans="1:10" s="189" customFormat="1" x14ac:dyDescent="0.2">
      <c r="A130" s="127" t="str">
        <f t="shared" si="4"/>
        <v/>
      </c>
      <c r="B130" s="186"/>
      <c r="C130" s="190"/>
      <c r="D130" s="185"/>
      <c r="E130" s="406"/>
      <c r="F130" s="191"/>
      <c r="G130" s="187"/>
      <c r="H130" s="405"/>
      <c r="I130" s="405"/>
      <c r="J130" s="192"/>
    </row>
    <row r="131" spans="1:10" s="189" customFormat="1" x14ac:dyDescent="0.2">
      <c r="A131" s="127" t="str">
        <f t="shared" si="4"/>
        <v/>
      </c>
      <c r="B131" s="186"/>
      <c r="C131" s="190"/>
      <c r="D131" s="185"/>
      <c r="E131" s="406"/>
      <c r="F131" s="191"/>
      <c r="G131" s="187"/>
      <c r="H131" s="405"/>
      <c r="I131" s="405"/>
      <c r="J131" s="192"/>
    </row>
    <row r="132" spans="1:10" s="189" customFormat="1" x14ac:dyDescent="0.2">
      <c r="A132" s="127" t="str">
        <f t="shared" si="4"/>
        <v/>
      </c>
      <c r="B132" s="186"/>
      <c r="C132" s="190"/>
      <c r="D132" s="185"/>
      <c r="E132" s="406"/>
      <c r="F132" s="191"/>
      <c r="G132" s="187"/>
      <c r="H132" s="405"/>
      <c r="I132" s="405"/>
      <c r="J132" s="192"/>
    </row>
    <row r="133" spans="1:10" s="189" customFormat="1" x14ac:dyDescent="0.2">
      <c r="A133" s="127" t="str">
        <f t="shared" si="4"/>
        <v/>
      </c>
      <c r="B133" s="186"/>
      <c r="C133" s="190"/>
      <c r="D133" s="185"/>
      <c r="E133" s="406"/>
      <c r="F133" s="191"/>
      <c r="G133" s="187"/>
      <c r="H133" s="405"/>
      <c r="I133" s="405"/>
      <c r="J133" s="192"/>
    </row>
    <row r="134" spans="1:10" s="189" customFormat="1" x14ac:dyDescent="0.2">
      <c r="A134" s="127" t="str">
        <f t="shared" si="4"/>
        <v/>
      </c>
      <c r="B134" s="186"/>
      <c r="C134" s="190"/>
      <c r="D134" s="185"/>
      <c r="E134" s="406"/>
      <c r="F134" s="191"/>
      <c r="G134" s="187"/>
      <c r="H134" s="405"/>
      <c r="I134" s="405"/>
      <c r="J134" s="192"/>
    </row>
    <row r="135" spans="1:10" s="189" customFormat="1" x14ac:dyDescent="0.2">
      <c r="A135" s="127" t="str">
        <f t="shared" si="4"/>
        <v/>
      </c>
      <c r="B135" s="186"/>
      <c r="C135" s="190"/>
      <c r="D135" s="185"/>
      <c r="E135" s="406"/>
      <c r="F135" s="191"/>
      <c r="G135" s="187"/>
      <c r="H135" s="405"/>
      <c r="I135" s="405"/>
      <c r="J135" s="192"/>
    </row>
    <row r="136" spans="1:10" s="189" customFormat="1" x14ac:dyDescent="0.2">
      <c r="A136" s="127" t="str">
        <f t="shared" si="4"/>
        <v/>
      </c>
      <c r="B136" s="186"/>
      <c r="C136" s="190"/>
      <c r="D136" s="185"/>
      <c r="E136" s="406"/>
      <c r="F136" s="191"/>
      <c r="G136" s="187"/>
      <c r="H136" s="405"/>
      <c r="I136" s="405"/>
      <c r="J136" s="192"/>
    </row>
    <row r="137" spans="1:10" s="189" customFormat="1" x14ac:dyDescent="0.2">
      <c r="A137" s="127" t="str">
        <f t="shared" si="4"/>
        <v/>
      </c>
      <c r="B137" s="186"/>
      <c r="C137" s="190"/>
      <c r="D137" s="185"/>
      <c r="E137" s="406"/>
      <c r="F137" s="191"/>
      <c r="G137" s="187"/>
      <c r="H137" s="405"/>
      <c r="I137" s="405"/>
      <c r="J137" s="192"/>
    </row>
    <row r="138" spans="1:10" s="189" customFormat="1" x14ac:dyDescent="0.2">
      <c r="A138" s="127" t="str">
        <f t="shared" si="4"/>
        <v/>
      </c>
      <c r="B138" s="186"/>
      <c r="C138" s="190"/>
      <c r="D138" s="185"/>
      <c r="E138" s="406"/>
      <c r="F138" s="191"/>
      <c r="G138" s="187"/>
      <c r="H138" s="405"/>
      <c r="I138" s="405"/>
      <c r="J138" s="192"/>
    </row>
    <row r="139" spans="1:10" s="189" customFormat="1" x14ac:dyDescent="0.2">
      <c r="A139" s="127" t="str">
        <f t="shared" si="4"/>
        <v/>
      </c>
      <c r="B139" s="186"/>
      <c r="C139" s="190"/>
      <c r="D139" s="185"/>
      <c r="E139" s="406"/>
      <c r="F139" s="191"/>
      <c r="G139" s="187"/>
      <c r="H139" s="405"/>
      <c r="I139" s="405"/>
      <c r="J139" s="192"/>
    </row>
    <row r="140" spans="1:10" s="189" customFormat="1" x14ac:dyDescent="0.2">
      <c r="A140" s="127" t="str">
        <f t="shared" si="4"/>
        <v/>
      </c>
      <c r="B140" s="186"/>
      <c r="C140" s="190"/>
      <c r="D140" s="185"/>
      <c r="E140" s="406"/>
      <c r="F140" s="191"/>
      <c r="G140" s="187"/>
      <c r="H140" s="405"/>
      <c r="I140" s="405"/>
      <c r="J140" s="192"/>
    </row>
    <row r="141" spans="1:10" s="189" customFormat="1" x14ac:dyDescent="0.2">
      <c r="A141" s="127" t="str">
        <f t="shared" si="4"/>
        <v/>
      </c>
      <c r="B141" s="186"/>
      <c r="C141" s="190"/>
      <c r="D141" s="185"/>
      <c r="E141" s="406"/>
      <c r="F141" s="191"/>
      <c r="G141" s="187"/>
      <c r="H141" s="405"/>
      <c r="I141" s="405"/>
      <c r="J141" s="192"/>
    </row>
    <row r="142" spans="1:10" s="189" customFormat="1" x14ac:dyDescent="0.2">
      <c r="A142" s="127" t="str">
        <f t="shared" si="4"/>
        <v/>
      </c>
      <c r="B142" s="186"/>
      <c r="C142" s="190"/>
      <c r="D142" s="185"/>
      <c r="E142" s="406"/>
      <c r="F142" s="191"/>
      <c r="G142" s="187"/>
      <c r="H142" s="405"/>
      <c r="I142" s="405"/>
      <c r="J142" s="192"/>
    </row>
    <row r="143" spans="1:10" s="189" customFormat="1" x14ac:dyDescent="0.2">
      <c r="A143" s="127" t="str">
        <f t="shared" si="4"/>
        <v/>
      </c>
      <c r="B143" s="186"/>
      <c r="C143" s="190"/>
      <c r="D143" s="185"/>
      <c r="E143" s="406"/>
      <c r="F143" s="191"/>
      <c r="G143" s="187"/>
      <c r="H143" s="405"/>
      <c r="I143" s="405"/>
      <c r="J143" s="192"/>
    </row>
    <row r="144" spans="1:10" s="189" customFormat="1" x14ac:dyDescent="0.2">
      <c r="A144" s="127" t="str">
        <f t="shared" si="4"/>
        <v/>
      </c>
      <c r="B144" s="186"/>
      <c r="C144" s="190"/>
      <c r="D144" s="185"/>
      <c r="E144" s="406"/>
      <c r="F144" s="191"/>
      <c r="G144" s="187"/>
      <c r="H144" s="405"/>
      <c r="I144" s="405"/>
      <c r="J144" s="192"/>
    </row>
    <row r="145" spans="1:10" s="189" customFormat="1" x14ac:dyDescent="0.2">
      <c r="A145" s="127" t="str">
        <f t="shared" si="4"/>
        <v/>
      </c>
      <c r="B145" s="186"/>
      <c r="C145" s="190"/>
      <c r="D145" s="185"/>
      <c r="E145" s="406"/>
      <c r="F145" s="191"/>
      <c r="G145" s="187"/>
      <c r="H145" s="405"/>
      <c r="I145" s="405"/>
      <c r="J145" s="192"/>
    </row>
    <row r="146" spans="1:10" s="189" customFormat="1" x14ac:dyDescent="0.2">
      <c r="A146" s="127" t="str">
        <f t="shared" si="4"/>
        <v/>
      </c>
      <c r="B146" s="186"/>
      <c r="C146" s="190"/>
      <c r="D146" s="185"/>
      <c r="E146" s="406"/>
      <c r="F146" s="191"/>
      <c r="G146" s="187"/>
      <c r="H146" s="405"/>
      <c r="I146" s="405"/>
      <c r="J146" s="192"/>
    </row>
    <row r="147" spans="1:10" s="189" customFormat="1" x14ac:dyDescent="0.2">
      <c r="A147" s="127" t="str">
        <f t="shared" si="4"/>
        <v/>
      </c>
      <c r="B147" s="186"/>
      <c r="C147" s="190"/>
      <c r="D147" s="185"/>
      <c r="E147" s="406"/>
      <c r="F147" s="191"/>
      <c r="G147" s="187"/>
      <c r="H147" s="405"/>
      <c r="I147" s="405"/>
      <c r="J147" s="192"/>
    </row>
    <row r="148" spans="1:10" s="189" customFormat="1" x14ac:dyDescent="0.2">
      <c r="A148" s="127" t="str">
        <f t="shared" si="4"/>
        <v/>
      </c>
      <c r="B148" s="186"/>
      <c r="C148" s="190"/>
      <c r="D148" s="185"/>
      <c r="E148" s="406"/>
      <c r="F148" s="191"/>
      <c r="G148" s="187"/>
      <c r="H148" s="405"/>
      <c r="I148" s="405"/>
      <c r="J148" s="192"/>
    </row>
    <row r="149" spans="1:10" s="189" customFormat="1" x14ac:dyDescent="0.2">
      <c r="A149" s="127" t="str">
        <f t="shared" si="4"/>
        <v/>
      </c>
      <c r="B149" s="186"/>
      <c r="C149" s="190"/>
      <c r="D149" s="185"/>
      <c r="E149" s="406"/>
      <c r="F149" s="191"/>
      <c r="G149" s="187"/>
      <c r="H149" s="405"/>
      <c r="I149" s="405"/>
      <c r="J149" s="192"/>
    </row>
    <row r="150" spans="1:10" s="189" customFormat="1" x14ac:dyDescent="0.2">
      <c r="A150" s="127" t="str">
        <f t="shared" si="4"/>
        <v/>
      </c>
      <c r="B150" s="186"/>
      <c r="C150" s="190"/>
      <c r="D150" s="185"/>
      <c r="E150" s="406"/>
      <c r="F150" s="191"/>
      <c r="G150" s="187"/>
      <c r="H150" s="405"/>
      <c r="I150" s="405"/>
      <c r="J150" s="192"/>
    </row>
    <row r="151" spans="1:10" s="189" customFormat="1" x14ac:dyDescent="0.2">
      <c r="A151" s="127" t="str">
        <f t="shared" si="4"/>
        <v/>
      </c>
      <c r="B151" s="186"/>
      <c r="C151" s="190"/>
      <c r="D151" s="185"/>
      <c r="E151" s="406"/>
      <c r="F151" s="191"/>
      <c r="G151" s="187"/>
      <c r="H151" s="405"/>
      <c r="I151" s="405"/>
      <c r="J151" s="192"/>
    </row>
    <row r="152" spans="1:10" s="189" customFormat="1" x14ac:dyDescent="0.2">
      <c r="A152" s="127" t="str">
        <f t="shared" si="4"/>
        <v/>
      </c>
      <c r="B152" s="186"/>
      <c r="C152" s="190"/>
      <c r="D152" s="185"/>
      <c r="E152" s="406"/>
      <c r="F152" s="191"/>
      <c r="G152" s="187"/>
      <c r="H152" s="405"/>
      <c r="I152" s="405"/>
      <c r="J152" s="192"/>
    </row>
    <row r="153" spans="1:10" s="189" customFormat="1" x14ac:dyDescent="0.2">
      <c r="A153" s="127" t="str">
        <f t="shared" si="4"/>
        <v/>
      </c>
      <c r="B153" s="186"/>
      <c r="C153" s="190"/>
      <c r="D153" s="185"/>
      <c r="E153" s="406"/>
      <c r="F153" s="191"/>
      <c r="G153" s="187"/>
      <c r="H153" s="405"/>
      <c r="I153" s="405"/>
      <c r="J153" s="192"/>
    </row>
    <row r="154" spans="1:10" s="189" customFormat="1" x14ac:dyDescent="0.2">
      <c r="A154" s="127" t="str">
        <f t="shared" ref="A154:A217" si="5">IF(COUNTA(B154:G154)&gt;0,ROW()-$A$3+1,"")</f>
        <v/>
      </c>
      <c r="B154" s="186"/>
      <c r="C154" s="190"/>
      <c r="D154" s="185"/>
      <c r="E154" s="406"/>
      <c r="F154" s="191"/>
      <c r="G154" s="187"/>
      <c r="H154" s="405"/>
      <c r="I154" s="405"/>
      <c r="J154" s="192"/>
    </row>
    <row r="155" spans="1:10" s="189" customFormat="1" x14ac:dyDescent="0.2">
      <c r="A155" s="127" t="str">
        <f t="shared" si="5"/>
        <v/>
      </c>
      <c r="B155" s="186"/>
      <c r="C155" s="190"/>
      <c r="D155" s="185"/>
      <c r="E155" s="406"/>
      <c r="F155" s="191"/>
      <c r="G155" s="187"/>
      <c r="H155" s="405"/>
      <c r="I155" s="405"/>
      <c r="J155" s="192"/>
    </row>
    <row r="156" spans="1:10" s="189" customFormat="1" x14ac:dyDescent="0.2">
      <c r="A156" s="127" t="str">
        <f t="shared" si="5"/>
        <v/>
      </c>
      <c r="B156" s="186"/>
      <c r="C156" s="190"/>
      <c r="D156" s="185"/>
      <c r="E156" s="406"/>
      <c r="F156" s="191"/>
      <c r="G156" s="187"/>
      <c r="H156" s="405"/>
      <c r="I156" s="405"/>
      <c r="J156" s="192"/>
    </row>
    <row r="157" spans="1:10" s="189" customFormat="1" x14ac:dyDescent="0.2">
      <c r="A157" s="127" t="str">
        <f t="shared" si="5"/>
        <v/>
      </c>
      <c r="B157" s="186"/>
      <c r="C157" s="190"/>
      <c r="D157" s="185"/>
      <c r="E157" s="406"/>
      <c r="F157" s="191"/>
      <c r="G157" s="187"/>
      <c r="H157" s="405"/>
      <c r="I157" s="405"/>
      <c r="J157" s="192"/>
    </row>
    <row r="158" spans="1:10" s="189" customFormat="1" x14ac:dyDescent="0.2">
      <c r="A158" s="127" t="str">
        <f t="shared" si="5"/>
        <v/>
      </c>
      <c r="B158" s="186"/>
      <c r="C158" s="190"/>
      <c r="D158" s="185"/>
      <c r="E158" s="406"/>
      <c r="F158" s="191"/>
      <c r="G158" s="187"/>
      <c r="H158" s="405"/>
      <c r="I158" s="405"/>
      <c r="J158" s="192"/>
    </row>
    <row r="159" spans="1:10" s="189" customFormat="1" x14ac:dyDescent="0.2">
      <c r="A159" s="127" t="str">
        <f t="shared" si="5"/>
        <v/>
      </c>
      <c r="B159" s="186"/>
      <c r="C159" s="190"/>
      <c r="D159" s="185"/>
      <c r="E159" s="406"/>
      <c r="F159" s="191"/>
      <c r="G159" s="187"/>
      <c r="H159" s="405"/>
      <c r="I159" s="405"/>
      <c r="J159" s="192"/>
    </row>
    <row r="160" spans="1:10" s="189" customFormat="1" x14ac:dyDescent="0.2">
      <c r="A160" s="127" t="str">
        <f t="shared" si="5"/>
        <v/>
      </c>
      <c r="B160" s="186"/>
      <c r="C160" s="190"/>
      <c r="D160" s="185"/>
      <c r="E160" s="406"/>
      <c r="F160" s="191"/>
      <c r="G160" s="187"/>
      <c r="H160" s="405"/>
      <c r="I160" s="405"/>
      <c r="J160" s="192"/>
    </row>
    <row r="161" spans="1:10" s="189" customFormat="1" x14ac:dyDescent="0.2">
      <c r="A161" s="127" t="str">
        <f t="shared" si="5"/>
        <v/>
      </c>
      <c r="B161" s="186"/>
      <c r="C161" s="190"/>
      <c r="D161" s="185"/>
      <c r="E161" s="406"/>
      <c r="F161" s="191"/>
      <c r="G161" s="187"/>
      <c r="H161" s="405"/>
      <c r="I161" s="405"/>
      <c r="J161" s="192"/>
    </row>
    <row r="162" spans="1:10" s="189" customFormat="1" x14ac:dyDescent="0.2">
      <c r="A162" s="127" t="str">
        <f t="shared" si="5"/>
        <v/>
      </c>
      <c r="B162" s="186"/>
      <c r="C162" s="190"/>
      <c r="D162" s="185"/>
      <c r="E162" s="406"/>
      <c r="F162" s="191"/>
      <c r="G162" s="187"/>
      <c r="H162" s="405"/>
      <c r="I162" s="405"/>
      <c r="J162" s="192"/>
    </row>
    <row r="163" spans="1:10" s="189" customFormat="1" x14ac:dyDescent="0.2">
      <c r="A163" s="127" t="str">
        <f t="shared" si="5"/>
        <v/>
      </c>
      <c r="B163" s="186"/>
      <c r="C163" s="190"/>
      <c r="D163" s="185"/>
      <c r="E163" s="406"/>
      <c r="F163" s="191"/>
      <c r="G163" s="187"/>
      <c r="H163" s="405"/>
      <c r="I163" s="405"/>
      <c r="J163" s="192"/>
    </row>
    <row r="164" spans="1:10" s="189" customFormat="1" x14ac:dyDescent="0.2">
      <c r="A164" s="127" t="str">
        <f t="shared" si="5"/>
        <v/>
      </c>
      <c r="B164" s="186"/>
      <c r="C164" s="190"/>
      <c r="D164" s="185"/>
      <c r="E164" s="406"/>
      <c r="F164" s="191"/>
      <c r="G164" s="187"/>
      <c r="H164" s="405"/>
      <c r="I164" s="405"/>
      <c r="J164" s="192"/>
    </row>
    <row r="165" spans="1:10" s="189" customFormat="1" x14ac:dyDescent="0.2">
      <c r="A165" s="127" t="str">
        <f t="shared" si="5"/>
        <v/>
      </c>
      <c r="B165" s="186"/>
      <c r="C165" s="190"/>
      <c r="D165" s="185"/>
      <c r="E165" s="406"/>
      <c r="F165" s="191"/>
      <c r="G165" s="187"/>
      <c r="H165" s="405"/>
      <c r="I165" s="405"/>
      <c r="J165" s="192"/>
    </row>
    <row r="166" spans="1:10" s="189" customFormat="1" x14ac:dyDescent="0.2">
      <c r="A166" s="127" t="str">
        <f t="shared" si="5"/>
        <v/>
      </c>
      <c r="B166" s="186"/>
      <c r="C166" s="190"/>
      <c r="D166" s="185"/>
      <c r="E166" s="406"/>
      <c r="F166" s="191"/>
      <c r="G166" s="187"/>
      <c r="H166" s="405"/>
      <c r="I166" s="405"/>
      <c r="J166" s="192"/>
    </row>
    <row r="167" spans="1:10" s="189" customFormat="1" x14ac:dyDescent="0.2">
      <c r="A167" s="127" t="str">
        <f t="shared" si="5"/>
        <v/>
      </c>
      <c r="B167" s="186"/>
      <c r="C167" s="190"/>
      <c r="D167" s="185"/>
      <c r="E167" s="406"/>
      <c r="F167" s="191"/>
      <c r="G167" s="187"/>
      <c r="H167" s="405"/>
      <c r="I167" s="405"/>
      <c r="J167" s="192"/>
    </row>
    <row r="168" spans="1:10" s="189" customFormat="1" x14ac:dyDescent="0.2">
      <c r="A168" s="127" t="str">
        <f t="shared" si="5"/>
        <v/>
      </c>
      <c r="B168" s="186"/>
      <c r="C168" s="190"/>
      <c r="D168" s="185"/>
      <c r="E168" s="406"/>
      <c r="F168" s="191"/>
      <c r="G168" s="187"/>
      <c r="H168" s="405"/>
      <c r="I168" s="405"/>
      <c r="J168" s="192"/>
    </row>
    <row r="169" spans="1:10" s="189" customFormat="1" x14ac:dyDescent="0.2">
      <c r="A169" s="127" t="str">
        <f t="shared" si="5"/>
        <v/>
      </c>
      <c r="B169" s="186"/>
      <c r="C169" s="190"/>
      <c r="D169" s="185"/>
      <c r="E169" s="406"/>
      <c r="F169" s="191"/>
      <c r="G169" s="187"/>
      <c r="H169" s="405"/>
      <c r="I169" s="405"/>
      <c r="J169" s="192"/>
    </row>
    <row r="170" spans="1:10" s="189" customFormat="1" x14ac:dyDescent="0.2">
      <c r="A170" s="127" t="str">
        <f t="shared" si="5"/>
        <v/>
      </c>
      <c r="B170" s="186"/>
      <c r="C170" s="190"/>
      <c r="D170" s="185"/>
      <c r="E170" s="406"/>
      <c r="F170" s="191"/>
      <c r="G170" s="187"/>
      <c r="H170" s="405"/>
      <c r="I170" s="405"/>
      <c r="J170" s="192"/>
    </row>
    <row r="171" spans="1:10" s="189" customFormat="1" x14ac:dyDescent="0.2">
      <c r="A171" s="127" t="str">
        <f t="shared" si="5"/>
        <v/>
      </c>
      <c r="B171" s="186"/>
      <c r="C171" s="190"/>
      <c r="D171" s="185"/>
      <c r="E171" s="406"/>
      <c r="F171" s="191"/>
      <c r="G171" s="187"/>
      <c r="H171" s="405"/>
      <c r="I171" s="405"/>
      <c r="J171" s="192"/>
    </row>
    <row r="172" spans="1:10" s="189" customFormat="1" x14ac:dyDescent="0.2">
      <c r="A172" s="127" t="str">
        <f t="shared" si="5"/>
        <v/>
      </c>
      <c r="B172" s="186"/>
      <c r="C172" s="190"/>
      <c r="D172" s="185"/>
      <c r="E172" s="406"/>
      <c r="F172" s="191"/>
      <c r="G172" s="187"/>
      <c r="H172" s="405"/>
      <c r="I172" s="405"/>
      <c r="J172" s="192"/>
    </row>
    <row r="173" spans="1:10" s="189" customFormat="1" x14ac:dyDescent="0.2">
      <c r="A173" s="127" t="str">
        <f t="shared" si="5"/>
        <v/>
      </c>
      <c r="B173" s="186"/>
      <c r="C173" s="190"/>
      <c r="D173" s="185"/>
      <c r="E173" s="406"/>
      <c r="F173" s="191"/>
      <c r="G173" s="187"/>
      <c r="H173" s="405"/>
      <c r="I173" s="405"/>
      <c r="J173" s="192"/>
    </row>
    <row r="174" spans="1:10" s="189" customFormat="1" x14ac:dyDescent="0.2">
      <c r="A174" s="127" t="str">
        <f t="shared" si="5"/>
        <v/>
      </c>
      <c r="B174" s="186"/>
      <c r="C174" s="190"/>
      <c r="D174" s="185"/>
      <c r="E174" s="406"/>
      <c r="F174" s="191"/>
      <c r="G174" s="187"/>
      <c r="H174" s="405"/>
      <c r="I174" s="405"/>
      <c r="J174" s="192"/>
    </row>
    <row r="175" spans="1:10" s="189" customFormat="1" x14ac:dyDescent="0.2">
      <c r="A175" s="127" t="str">
        <f t="shared" si="5"/>
        <v/>
      </c>
      <c r="B175" s="186"/>
      <c r="C175" s="190"/>
      <c r="D175" s="185"/>
      <c r="E175" s="406"/>
      <c r="F175" s="191"/>
      <c r="G175" s="187"/>
      <c r="H175" s="405"/>
      <c r="I175" s="405"/>
      <c r="J175" s="192"/>
    </row>
    <row r="176" spans="1:10" s="189" customFormat="1" x14ac:dyDescent="0.2">
      <c r="A176" s="127" t="str">
        <f t="shared" si="5"/>
        <v/>
      </c>
      <c r="B176" s="186"/>
      <c r="C176" s="190"/>
      <c r="D176" s="185"/>
      <c r="E176" s="406"/>
      <c r="F176" s="191"/>
      <c r="G176" s="187"/>
      <c r="H176" s="405"/>
      <c r="I176" s="405"/>
      <c r="J176" s="192"/>
    </row>
    <row r="177" spans="1:10" s="189" customFormat="1" x14ac:dyDescent="0.2">
      <c r="A177" s="127" t="str">
        <f t="shared" si="5"/>
        <v/>
      </c>
      <c r="B177" s="186"/>
      <c r="C177" s="190"/>
      <c r="D177" s="185"/>
      <c r="E177" s="406"/>
      <c r="F177" s="191"/>
      <c r="G177" s="187"/>
      <c r="H177" s="405"/>
      <c r="I177" s="405"/>
      <c r="J177" s="192"/>
    </row>
    <row r="178" spans="1:10" s="189" customFormat="1" x14ac:dyDescent="0.2">
      <c r="A178" s="127" t="str">
        <f t="shared" si="5"/>
        <v/>
      </c>
      <c r="B178" s="186"/>
      <c r="C178" s="190"/>
      <c r="D178" s="185"/>
      <c r="E178" s="406"/>
      <c r="F178" s="191"/>
      <c r="G178" s="187"/>
      <c r="H178" s="405"/>
      <c r="I178" s="405"/>
      <c r="J178" s="192"/>
    </row>
    <row r="179" spans="1:10" s="189" customFormat="1" x14ac:dyDescent="0.2">
      <c r="A179" s="127" t="str">
        <f t="shared" si="5"/>
        <v/>
      </c>
      <c r="B179" s="186"/>
      <c r="C179" s="190"/>
      <c r="D179" s="185"/>
      <c r="E179" s="406"/>
      <c r="F179" s="191"/>
      <c r="G179" s="187"/>
      <c r="H179" s="405"/>
      <c r="I179" s="405"/>
      <c r="J179" s="192"/>
    </row>
    <row r="180" spans="1:10" s="189" customFormat="1" x14ac:dyDescent="0.2">
      <c r="A180" s="127" t="str">
        <f t="shared" si="5"/>
        <v/>
      </c>
      <c r="B180" s="186"/>
      <c r="C180" s="190"/>
      <c r="D180" s="185"/>
      <c r="E180" s="406"/>
      <c r="F180" s="191"/>
      <c r="G180" s="187"/>
      <c r="H180" s="405"/>
      <c r="I180" s="405"/>
      <c r="J180" s="192"/>
    </row>
    <row r="181" spans="1:10" s="189" customFormat="1" x14ac:dyDescent="0.2">
      <c r="A181" s="127" t="str">
        <f t="shared" si="5"/>
        <v/>
      </c>
      <c r="B181" s="186"/>
      <c r="C181" s="190"/>
      <c r="D181" s="185"/>
      <c r="E181" s="406"/>
      <c r="F181" s="191"/>
      <c r="G181" s="187"/>
      <c r="H181" s="405"/>
      <c r="I181" s="405"/>
      <c r="J181" s="192"/>
    </row>
    <row r="182" spans="1:10" s="189" customFormat="1" x14ac:dyDescent="0.2">
      <c r="A182" s="127" t="str">
        <f t="shared" si="5"/>
        <v/>
      </c>
      <c r="B182" s="186"/>
      <c r="C182" s="190"/>
      <c r="D182" s="185"/>
      <c r="E182" s="406"/>
      <c r="F182" s="191"/>
      <c r="G182" s="187"/>
      <c r="H182" s="405"/>
      <c r="I182" s="405"/>
      <c r="J182" s="192"/>
    </row>
    <row r="183" spans="1:10" s="189" customFormat="1" x14ac:dyDescent="0.2">
      <c r="A183" s="127" t="str">
        <f t="shared" si="5"/>
        <v/>
      </c>
      <c r="B183" s="186"/>
      <c r="C183" s="190"/>
      <c r="D183" s="185"/>
      <c r="E183" s="406"/>
      <c r="F183" s="191"/>
      <c r="G183" s="187"/>
      <c r="H183" s="405"/>
      <c r="I183" s="405"/>
      <c r="J183" s="192"/>
    </row>
    <row r="184" spans="1:10" s="189" customFormat="1" x14ac:dyDescent="0.2">
      <c r="A184" s="127" t="str">
        <f t="shared" si="5"/>
        <v/>
      </c>
      <c r="B184" s="186"/>
      <c r="C184" s="190"/>
      <c r="D184" s="185"/>
      <c r="E184" s="406"/>
      <c r="F184" s="191"/>
      <c r="G184" s="187"/>
      <c r="H184" s="405"/>
      <c r="I184" s="405"/>
      <c r="J184" s="192"/>
    </row>
    <row r="185" spans="1:10" s="189" customFormat="1" x14ac:dyDescent="0.2">
      <c r="A185" s="127" t="str">
        <f t="shared" si="5"/>
        <v/>
      </c>
      <c r="B185" s="186"/>
      <c r="C185" s="190"/>
      <c r="D185" s="185"/>
      <c r="E185" s="406"/>
      <c r="F185" s="191"/>
      <c r="G185" s="187"/>
      <c r="H185" s="405"/>
      <c r="I185" s="405"/>
      <c r="J185" s="192"/>
    </row>
    <row r="186" spans="1:10" s="189" customFormat="1" x14ac:dyDescent="0.2">
      <c r="A186" s="127" t="str">
        <f t="shared" si="5"/>
        <v/>
      </c>
      <c r="B186" s="186"/>
      <c r="C186" s="190"/>
      <c r="D186" s="185"/>
      <c r="E186" s="406"/>
      <c r="F186" s="191"/>
      <c r="G186" s="187"/>
      <c r="H186" s="405"/>
      <c r="I186" s="405"/>
      <c r="J186" s="192"/>
    </row>
    <row r="187" spans="1:10" s="189" customFormat="1" x14ac:dyDescent="0.2">
      <c r="A187" s="127" t="str">
        <f t="shared" si="5"/>
        <v/>
      </c>
      <c r="B187" s="186"/>
      <c r="C187" s="190"/>
      <c r="D187" s="185"/>
      <c r="E187" s="406"/>
      <c r="F187" s="191"/>
      <c r="G187" s="187"/>
      <c r="H187" s="405"/>
      <c r="I187" s="405"/>
      <c r="J187" s="192"/>
    </row>
    <row r="188" spans="1:10" s="189" customFormat="1" x14ac:dyDescent="0.2">
      <c r="A188" s="127" t="str">
        <f t="shared" si="5"/>
        <v/>
      </c>
      <c r="B188" s="186"/>
      <c r="C188" s="190"/>
      <c r="D188" s="185"/>
      <c r="E188" s="406"/>
      <c r="F188" s="191"/>
      <c r="G188" s="187"/>
      <c r="H188" s="405"/>
      <c r="I188" s="405"/>
      <c r="J188" s="192"/>
    </row>
    <row r="189" spans="1:10" s="189" customFormat="1" x14ac:dyDescent="0.2">
      <c r="A189" s="127" t="str">
        <f t="shared" si="5"/>
        <v/>
      </c>
      <c r="B189" s="186"/>
      <c r="C189" s="190"/>
      <c r="D189" s="185"/>
      <c r="E189" s="406"/>
      <c r="F189" s="191"/>
      <c r="G189" s="187"/>
      <c r="H189" s="405"/>
      <c r="I189" s="405"/>
      <c r="J189" s="192"/>
    </row>
    <row r="190" spans="1:10" s="189" customFormat="1" x14ac:dyDescent="0.2">
      <c r="A190" s="127" t="str">
        <f t="shared" si="5"/>
        <v/>
      </c>
      <c r="B190" s="186"/>
      <c r="C190" s="190"/>
      <c r="D190" s="185"/>
      <c r="E190" s="406"/>
      <c r="F190" s="191"/>
      <c r="G190" s="187"/>
      <c r="H190" s="405"/>
      <c r="I190" s="405"/>
      <c r="J190" s="192"/>
    </row>
    <row r="191" spans="1:10" s="189" customFormat="1" x14ac:dyDescent="0.2">
      <c r="A191" s="127" t="str">
        <f t="shared" si="5"/>
        <v/>
      </c>
      <c r="B191" s="186"/>
      <c r="C191" s="190"/>
      <c r="D191" s="185"/>
      <c r="E191" s="406"/>
      <c r="F191" s="191"/>
      <c r="G191" s="187"/>
      <c r="H191" s="405"/>
      <c r="I191" s="405"/>
      <c r="J191" s="192"/>
    </row>
    <row r="192" spans="1:10" s="189" customFormat="1" x14ac:dyDescent="0.2">
      <c r="A192" s="127" t="str">
        <f t="shared" si="5"/>
        <v/>
      </c>
      <c r="B192" s="186"/>
      <c r="C192" s="190"/>
      <c r="D192" s="185"/>
      <c r="E192" s="406"/>
      <c r="F192" s="191"/>
      <c r="G192" s="187"/>
      <c r="H192" s="405"/>
      <c r="I192" s="405"/>
      <c r="J192" s="192"/>
    </row>
    <row r="193" spans="1:10" s="189" customFormat="1" x14ac:dyDescent="0.2">
      <c r="A193" s="127" t="str">
        <f t="shared" si="5"/>
        <v/>
      </c>
      <c r="B193" s="186"/>
      <c r="C193" s="190"/>
      <c r="D193" s="185"/>
      <c r="E193" s="406"/>
      <c r="F193" s="191"/>
      <c r="G193" s="187"/>
      <c r="H193" s="405"/>
      <c r="I193" s="405"/>
      <c r="J193" s="192"/>
    </row>
    <row r="194" spans="1:10" s="189" customFormat="1" x14ac:dyDescent="0.2">
      <c r="A194" s="127" t="str">
        <f t="shared" si="5"/>
        <v/>
      </c>
      <c r="B194" s="186"/>
      <c r="C194" s="190"/>
      <c r="D194" s="185"/>
      <c r="E194" s="406"/>
      <c r="F194" s="191"/>
      <c r="G194" s="187"/>
      <c r="H194" s="405"/>
      <c r="I194" s="405"/>
      <c r="J194" s="192"/>
    </row>
    <row r="195" spans="1:10" s="189" customFormat="1" x14ac:dyDescent="0.2">
      <c r="A195" s="127" t="str">
        <f t="shared" si="5"/>
        <v/>
      </c>
      <c r="B195" s="186"/>
      <c r="C195" s="190"/>
      <c r="D195" s="185"/>
      <c r="E195" s="406"/>
      <c r="F195" s="191"/>
      <c r="G195" s="187"/>
      <c r="H195" s="405"/>
      <c r="I195" s="405"/>
      <c r="J195" s="192"/>
    </row>
    <row r="196" spans="1:10" s="189" customFormat="1" x14ac:dyDescent="0.2">
      <c r="A196" s="127" t="str">
        <f t="shared" si="5"/>
        <v/>
      </c>
      <c r="B196" s="186"/>
      <c r="C196" s="190"/>
      <c r="D196" s="185"/>
      <c r="E196" s="406"/>
      <c r="F196" s="191"/>
      <c r="G196" s="187"/>
      <c r="H196" s="405"/>
      <c r="I196" s="405"/>
      <c r="J196" s="192"/>
    </row>
    <row r="197" spans="1:10" s="189" customFormat="1" x14ac:dyDescent="0.2">
      <c r="A197" s="127" t="str">
        <f t="shared" si="5"/>
        <v/>
      </c>
      <c r="B197" s="186"/>
      <c r="C197" s="190"/>
      <c r="D197" s="185"/>
      <c r="E197" s="406"/>
      <c r="F197" s="191"/>
      <c r="G197" s="187"/>
      <c r="H197" s="405"/>
      <c r="I197" s="405"/>
      <c r="J197" s="192"/>
    </row>
    <row r="198" spans="1:10" s="189" customFormat="1" x14ac:dyDescent="0.2">
      <c r="A198" s="127" t="str">
        <f t="shared" si="5"/>
        <v/>
      </c>
      <c r="B198" s="186"/>
      <c r="C198" s="190"/>
      <c r="D198" s="185"/>
      <c r="E198" s="406"/>
      <c r="F198" s="191"/>
      <c r="G198" s="187"/>
      <c r="H198" s="405"/>
      <c r="I198" s="405"/>
      <c r="J198" s="192"/>
    </row>
    <row r="199" spans="1:10" s="189" customFormat="1" x14ac:dyDescent="0.2">
      <c r="A199" s="127" t="str">
        <f t="shared" si="5"/>
        <v/>
      </c>
      <c r="B199" s="186"/>
      <c r="C199" s="190"/>
      <c r="D199" s="185"/>
      <c r="E199" s="406"/>
      <c r="F199" s="191"/>
      <c r="G199" s="187"/>
      <c r="H199" s="405"/>
      <c r="I199" s="405"/>
      <c r="J199" s="192"/>
    </row>
    <row r="200" spans="1:10" s="189" customFormat="1" x14ac:dyDescent="0.2">
      <c r="A200" s="127" t="str">
        <f t="shared" si="5"/>
        <v/>
      </c>
      <c r="B200" s="186"/>
      <c r="C200" s="190"/>
      <c r="D200" s="185"/>
      <c r="E200" s="406"/>
      <c r="F200" s="191"/>
      <c r="G200" s="187"/>
      <c r="H200" s="405"/>
      <c r="I200" s="405"/>
      <c r="J200" s="192"/>
    </row>
    <row r="201" spans="1:10" s="189" customFormat="1" x14ac:dyDescent="0.2">
      <c r="A201" s="127" t="str">
        <f t="shared" si="5"/>
        <v/>
      </c>
      <c r="B201" s="186"/>
      <c r="C201" s="190"/>
      <c r="D201" s="185"/>
      <c r="E201" s="406"/>
      <c r="F201" s="191"/>
      <c r="G201" s="187"/>
      <c r="H201" s="405"/>
      <c r="I201" s="405"/>
      <c r="J201" s="192"/>
    </row>
    <row r="202" spans="1:10" s="189" customFormat="1" x14ac:dyDescent="0.2">
      <c r="A202" s="127" t="str">
        <f t="shared" si="5"/>
        <v/>
      </c>
      <c r="B202" s="186"/>
      <c r="C202" s="190"/>
      <c r="D202" s="185"/>
      <c r="E202" s="406"/>
      <c r="F202" s="191"/>
      <c r="G202" s="187"/>
      <c r="H202" s="405"/>
      <c r="I202" s="405"/>
      <c r="J202" s="192"/>
    </row>
    <row r="203" spans="1:10" s="189" customFormat="1" x14ac:dyDescent="0.2">
      <c r="A203" s="127" t="str">
        <f t="shared" si="5"/>
        <v/>
      </c>
      <c r="B203" s="186"/>
      <c r="C203" s="190"/>
      <c r="D203" s="185"/>
      <c r="E203" s="406"/>
      <c r="F203" s="191"/>
      <c r="G203" s="187"/>
      <c r="H203" s="405"/>
      <c r="I203" s="405"/>
      <c r="J203" s="192"/>
    </row>
    <row r="204" spans="1:10" s="189" customFormat="1" x14ac:dyDescent="0.2">
      <c r="A204" s="127" t="str">
        <f t="shared" si="5"/>
        <v/>
      </c>
      <c r="B204" s="186"/>
      <c r="C204" s="190"/>
      <c r="D204" s="185"/>
      <c r="E204" s="406"/>
      <c r="F204" s="191"/>
      <c r="G204" s="187"/>
      <c r="H204" s="405"/>
      <c r="I204" s="405"/>
      <c r="J204" s="192"/>
    </row>
    <row r="205" spans="1:10" s="189" customFormat="1" x14ac:dyDescent="0.2">
      <c r="A205" s="127" t="str">
        <f t="shared" si="5"/>
        <v/>
      </c>
      <c r="B205" s="186"/>
      <c r="C205" s="190"/>
      <c r="D205" s="185"/>
      <c r="E205" s="406"/>
      <c r="F205" s="191"/>
      <c r="G205" s="187"/>
      <c r="H205" s="405"/>
      <c r="I205" s="405"/>
      <c r="J205" s="192"/>
    </row>
    <row r="206" spans="1:10" s="189" customFormat="1" x14ac:dyDescent="0.2">
      <c r="A206" s="127" t="str">
        <f t="shared" si="5"/>
        <v/>
      </c>
      <c r="B206" s="186"/>
      <c r="C206" s="190"/>
      <c r="D206" s="185"/>
      <c r="E206" s="406"/>
      <c r="F206" s="191"/>
      <c r="G206" s="187"/>
      <c r="H206" s="405"/>
      <c r="I206" s="405"/>
      <c r="J206" s="192"/>
    </row>
    <row r="207" spans="1:10" s="189" customFormat="1" x14ac:dyDescent="0.2">
      <c r="A207" s="127" t="str">
        <f t="shared" si="5"/>
        <v/>
      </c>
      <c r="B207" s="186"/>
      <c r="C207" s="190"/>
      <c r="D207" s="185"/>
      <c r="E207" s="406"/>
      <c r="F207" s="191"/>
      <c r="G207" s="187"/>
      <c r="H207" s="405"/>
      <c r="I207" s="405"/>
      <c r="J207" s="192"/>
    </row>
    <row r="208" spans="1:10" s="189" customFormat="1" x14ac:dyDescent="0.2">
      <c r="A208" s="127" t="str">
        <f t="shared" si="5"/>
        <v/>
      </c>
      <c r="B208" s="186"/>
      <c r="C208" s="190"/>
      <c r="D208" s="185"/>
      <c r="E208" s="406"/>
      <c r="F208" s="191"/>
      <c r="G208" s="187"/>
      <c r="H208" s="405"/>
      <c r="I208" s="405"/>
      <c r="J208" s="192"/>
    </row>
    <row r="209" spans="1:10" s="189" customFormat="1" x14ac:dyDescent="0.2">
      <c r="A209" s="127" t="str">
        <f t="shared" si="5"/>
        <v/>
      </c>
      <c r="B209" s="186"/>
      <c r="C209" s="190"/>
      <c r="D209" s="185"/>
      <c r="E209" s="406"/>
      <c r="F209" s="191"/>
      <c r="G209" s="187"/>
      <c r="H209" s="405"/>
      <c r="I209" s="405"/>
      <c r="J209" s="192"/>
    </row>
    <row r="210" spans="1:10" s="189" customFormat="1" x14ac:dyDescent="0.2">
      <c r="A210" s="127" t="str">
        <f t="shared" si="5"/>
        <v/>
      </c>
      <c r="B210" s="186"/>
      <c r="C210" s="190"/>
      <c r="D210" s="185"/>
      <c r="E210" s="406"/>
      <c r="F210" s="191"/>
      <c r="G210" s="187"/>
      <c r="H210" s="405"/>
      <c r="I210" s="405"/>
      <c r="J210" s="192"/>
    </row>
    <row r="211" spans="1:10" s="189" customFormat="1" x14ac:dyDescent="0.2">
      <c r="A211" s="127" t="str">
        <f t="shared" si="5"/>
        <v/>
      </c>
      <c r="B211" s="186"/>
      <c r="C211" s="190"/>
      <c r="D211" s="185"/>
      <c r="E211" s="406"/>
      <c r="F211" s="191"/>
      <c r="G211" s="187"/>
      <c r="H211" s="405"/>
      <c r="I211" s="405"/>
      <c r="J211" s="192"/>
    </row>
    <row r="212" spans="1:10" s="189" customFormat="1" x14ac:dyDescent="0.2">
      <c r="A212" s="127" t="str">
        <f t="shared" si="5"/>
        <v/>
      </c>
      <c r="B212" s="186"/>
      <c r="C212" s="190"/>
      <c r="D212" s="185"/>
      <c r="E212" s="406"/>
      <c r="F212" s="191"/>
      <c r="G212" s="187"/>
      <c r="H212" s="405"/>
      <c r="I212" s="405"/>
      <c r="J212" s="192"/>
    </row>
    <row r="213" spans="1:10" s="189" customFormat="1" x14ac:dyDescent="0.2">
      <c r="A213" s="127" t="str">
        <f t="shared" si="5"/>
        <v/>
      </c>
      <c r="B213" s="186"/>
      <c r="C213" s="190"/>
      <c r="D213" s="185"/>
      <c r="E213" s="406"/>
      <c r="F213" s="191"/>
      <c r="G213" s="187"/>
      <c r="H213" s="405"/>
      <c r="I213" s="405"/>
      <c r="J213" s="192"/>
    </row>
    <row r="214" spans="1:10" s="189" customFormat="1" x14ac:dyDescent="0.2">
      <c r="A214" s="127" t="str">
        <f t="shared" si="5"/>
        <v/>
      </c>
      <c r="B214" s="186"/>
      <c r="C214" s="190"/>
      <c r="D214" s="185"/>
      <c r="E214" s="406"/>
      <c r="F214" s="191"/>
      <c r="G214" s="187"/>
      <c r="H214" s="405"/>
      <c r="I214" s="405"/>
      <c r="J214" s="192"/>
    </row>
    <row r="215" spans="1:10" s="189" customFormat="1" x14ac:dyDescent="0.2">
      <c r="A215" s="127" t="str">
        <f t="shared" si="5"/>
        <v/>
      </c>
      <c r="B215" s="186"/>
      <c r="C215" s="190"/>
      <c r="D215" s="185"/>
      <c r="E215" s="406"/>
      <c r="F215" s="191"/>
      <c r="G215" s="187"/>
      <c r="H215" s="405"/>
      <c r="I215" s="405"/>
      <c r="J215" s="192"/>
    </row>
    <row r="216" spans="1:10" s="189" customFormat="1" x14ac:dyDescent="0.2">
      <c r="A216" s="127" t="str">
        <f t="shared" si="5"/>
        <v/>
      </c>
      <c r="B216" s="186"/>
      <c r="C216" s="190"/>
      <c r="D216" s="185"/>
      <c r="E216" s="406"/>
      <c r="F216" s="191"/>
      <c r="G216" s="187"/>
      <c r="H216" s="405"/>
      <c r="I216" s="405"/>
      <c r="J216" s="192"/>
    </row>
    <row r="217" spans="1:10" s="189" customFormat="1" x14ac:dyDescent="0.2">
      <c r="A217" s="127" t="str">
        <f t="shared" si="5"/>
        <v/>
      </c>
      <c r="B217" s="186"/>
      <c r="C217" s="190"/>
      <c r="D217" s="185"/>
      <c r="E217" s="406"/>
      <c r="F217" s="191"/>
      <c r="G217" s="187"/>
      <c r="H217" s="405"/>
      <c r="I217" s="405"/>
      <c r="J217" s="192"/>
    </row>
    <row r="218" spans="1:10" s="189" customFormat="1" x14ac:dyDescent="0.2">
      <c r="A218" s="127" t="str">
        <f t="shared" ref="A218:A281" si="6">IF(COUNTA(B218:G218)&gt;0,ROW()-$A$3+1,"")</f>
        <v/>
      </c>
      <c r="B218" s="186"/>
      <c r="C218" s="190"/>
      <c r="D218" s="185"/>
      <c r="E218" s="406"/>
      <c r="F218" s="191"/>
      <c r="G218" s="187"/>
      <c r="H218" s="405"/>
      <c r="I218" s="405"/>
      <c r="J218" s="192"/>
    </row>
    <row r="219" spans="1:10" s="189" customFormat="1" x14ac:dyDescent="0.2">
      <c r="A219" s="127" t="str">
        <f t="shared" si="6"/>
        <v/>
      </c>
      <c r="B219" s="186"/>
      <c r="C219" s="190"/>
      <c r="D219" s="185"/>
      <c r="E219" s="406"/>
      <c r="F219" s="191"/>
      <c r="G219" s="187"/>
      <c r="H219" s="405"/>
      <c r="I219" s="405"/>
      <c r="J219" s="192"/>
    </row>
    <row r="220" spans="1:10" s="189" customFormat="1" x14ac:dyDescent="0.2">
      <c r="A220" s="127" t="str">
        <f t="shared" si="6"/>
        <v/>
      </c>
      <c r="B220" s="186"/>
      <c r="C220" s="190"/>
      <c r="D220" s="185"/>
      <c r="E220" s="406"/>
      <c r="F220" s="191"/>
      <c r="G220" s="187"/>
      <c r="H220" s="405"/>
      <c r="I220" s="405"/>
      <c r="J220" s="192"/>
    </row>
    <row r="221" spans="1:10" s="189" customFormat="1" x14ac:dyDescent="0.2">
      <c r="A221" s="127" t="str">
        <f t="shared" si="6"/>
        <v/>
      </c>
      <c r="B221" s="186"/>
      <c r="C221" s="190"/>
      <c r="D221" s="185"/>
      <c r="E221" s="406"/>
      <c r="F221" s="191"/>
      <c r="G221" s="187"/>
      <c r="H221" s="405"/>
      <c r="I221" s="405"/>
      <c r="J221" s="192"/>
    </row>
    <row r="222" spans="1:10" s="189" customFormat="1" x14ac:dyDescent="0.2">
      <c r="A222" s="127" t="str">
        <f t="shared" si="6"/>
        <v/>
      </c>
      <c r="B222" s="186"/>
      <c r="C222" s="190"/>
      <c r="D222" s="185"/>
      <c r="E222" s="406"/>
      <c r="F222" s="191"/>
      <c r="G222" s="187"/>
      <c r="H222" s="405"/>
      <c r="I222" s="405"/>
      <c r="J222" s="192"/>
    </row>
    <row r="223" spans="1:10" s="189" customFormat="1" x14ac:dyDescent="0.2">
      <c r="A223" s="127" t="str">
        <f t="shared" si="6"/>
        <v/>
      </c>
      <c r="B223" s="186"/>
      <c r="C223" s="190"/>
      <c r="D223" s="185"/>
      <c r="E223" s="406"/>
      <c r="F223" s="191"/>
      <c r="G223" s="187"/>
      <c r="H223" s="405"/>
      <c r="I223" s="405"/>
      <c r="J223" s="192"/>
    </row>
    <row r="224" spans="1:10" s="189" customFormat="1" x14ac:dyDescent="0.2">
      <c r="A224" s="127" t="str">
        <f t="shared" si="6"/>
        <v/>
      </c>
      <c r="B224" s="186"/>
      <c r="C224" s="190"/>
      <c r="D224" s="185"/>
      <c r="E224" s="406"/>
      <c r="F224" s="191"/>
      <c r="G224" s="187"/>
      <c r="H224" s="405"/>
      <c r="I224" s="405"/>
      <c r="J224" s="192"/>
    </row>
    <row r="225" spans="1:10" s="189" customFormat="1" x14ac:dyDescent="0.2">
      <c r="A225" s="127" t="str">
        <f t="shared" si="6"/>
        <v/>
      </c>
      <c r="B225" s="186"/>
      <c r="C225" s="190"/>
      <c r="D225" s="185"/>
      <c r="E225" s="406"/>
      <c r="F225" s="191"/>
      <c r="G225" s="187"/>
      <c r="H225" s="405"/>
      <c r="I225" s="405"/>
      <c r="J225" s="192"/>
    </row>
    <row r="226" spans="1:10" s="189" customFormat="1" x14ac:dyDescent="0.2">
      <c r="A226" s="127" t="str">
        <f t="shared" si="6"/>
        <v/>
      </c>
      <c r="B226" s="186"/>
      <c r="C226" s="190"/>
      <c r="D226" s="185"/>
      <c r="E226" s="406"/>
      <c r="F226" s="191"/>
      <c r="G226" s="187"/>
      <c r="H226" s="405"/>
      <c r="I226" s="405"/>
      <c r="J226" s="192"/>
    </row>
    <row r="227" spans="1:10" s="189" customFormat="1" x14ac:dyDescent="0.2">
      <c r="A227" s="127" t="str">
        <f t="shared" si="6"/>
        <v/>
      </c>
      <c r="B227" s="186"/>
      <c r="C227" s="190"/>
      <c r="D227" s="185"/>
      <c r="E227" s="406"/>
      <c r="F227" s="191"/>
      <c r="G227" s="187"/>
      <c r="H227" s="405"/>
      <c r="I227" s="405"/>
      <c r="J227" s="192"/>
    </row>
    <row r="228" spans="1:10" s="189" customFormat="1" x14ac:dyDescent="0.2">
      <c r="A228" s="127" t="str">
        <f t="shared" si="6"/>
        <v/>
      </c>
      <c r="B228" s="186"/>
      <c r="C228" s="190"/>
      <c r="D228" s="185"/>
      <c r="E228" s="406"/>
      <c r="F228" s="191"/>
      <c r="G228" s="187"/>
      <c r="H228" s="405"/>
      <c r="I228" s="405"/>
      <c r="J228" s="192"/>
    </row>
    <row r="229" spans="1:10" s="189" customFormat="1" x14ac:dyDescent="0.2">
      <c r="A229" s="127" t="str">
        <f t="shared" si="6"/>
        <v/>
      </c>
      <c r="B229" s="186"/>
      <c r="C229" s="190"/>
      <c r="D229" s="185"/>
      <c r="E229" s="406"/>
      <c r="F229" s="191"/>
      <c r="G229" s="187"/>
      <c r="H229" s="405"/>
      <c r="I229" s="405"/>
      <c r="J229" s="192"/>
    </row>
    <row r="230" spans="1:10" s="189" customFormat="1" x14ac:dyDescent="0.2">
      <c r="A230" s="127" t="str">
        <f t="shared" si="6"/>
        <v/>
      </c>
      <c r="B230" s="186"/>
      <c r="C230" s="190"/>
      <c r="D230" s="185"/>
      <c r="E230" s="406"/>
      <c r="F230" s="191"/>
      <c r="G230" s="187"/>
      <c r="H230" s="405"/>
      <c r="I230" s="405"/>
      <c r="J230" s="192"/>
    </row>
    <row r="231" spans="1:10" s="189" customFormat="1" x14ac:dyDescent="0.2">
      <c r="A231" s="127" t="str">
        <f t="shared" si="6"/>
        <v/>
      </c>
      <c r="B231" s="186"/>
      <c r="C231" s="190"/>
      <c r="D231" s="185"/>
      <c r="E231" s="406"/>
      <c r="F231" s="191"/>
      <c r="G231" s="187"/>
      <c r="H231" s="405"/>
      <c r="I231" s="405"/>
      <c r="J231" s="192"/>
    </row>
    <row r="232" spans="1:10" s="189" customFormat="1" x14ac:dyDescent="0.2">
      <c r="A232" s="127" t="str">
        <f t="shared" si="6"/>
        <v/>
      </c>
      <c r="B232" s="186"/>
      <c r="C232" s="190"/>
      <c r="D232" s="185"/>
      <c r="E232" s="406"/>
      <c r="F232" s="191"/>
      <c r="G232" s="187"/>
      <c r="H232" s="405"/>
      <c r="I232" s="405"/>
      <c r="J232" s="192"/>
    </row>
    <row r="233" spans="1:10" s="189" customFormat="1" x14ac:dyDescent="0.2">
      <c r="A233" s="127" t="str">
        <f t="shared" si="6"/>
        <v/>
      </c>
      <c r="B233" s="186"/>
      <c r="C233" s="190"/>
      <c r="D233" s="185"/>
      <c r="E233" s="406"/>
      <c r="F233" s="191"/>
      <c r="G233" s="187"/>
      <c r="H233" s="405"/>
      <c r="I233" s="405"/>
      <c r="J233" s="192"/>
    </row>
    <row r="234" spans="1:10" s="189" customFormat="1" x14ac:dyDescent="0.2">
      <c r="A234" s="127" t="str">
        <f t="shared" si="6"/>
        <v/>
      </c>
      <c r="B234" s="186"/>
      <c r="C234" s="190"/>
      <c r="D234" s="185"/>
      <c r="E234" s="406"/>
      <c r="F234" s="191"/>
      <c r="G234" s="187"/>
      <c r="H234" s="405"/>
      <c r="I234" s="405"/>
      <c r="J234" s="192"/>
    </row>
    <row r="235" spans="1:10" s="189" customFormat="1" x14ac:dyDescent="0.2">
      <c r="A235" s="127" t="str">
        <f t="shared" si="6"/>
        <v/>
      </c>
      <c r="B235" s="186"/>
      <c r="C235" s="190"/>
      <c r="D235" s="185"/>
      <c r="E235" s="406"/>
      <c r="F235" s="191"/>
      <c r="G235" s="187"/>
      <c r="H235" s="405"/>
      <c r="I235" s="405"/>
      <c r="J235" s="192"/>
    </row>
    <row r="236" spans="1:10" s="189" customFormat="1" x14ac:dyDescent="0.2">
      <c r="A236" s="127" t="str">
        <f t="shared" si="6"/>
        <v/>
      </c>
      <c r="B236" s="186"/>
      <c r="C236" s="190"/>
      <c r="D236" s="185"/>
      <c r="E236" s="406"/>
      <c r="F236" s="191"/>
      <c r="G236" s="187"/>
      <c r="H236" s="405"/>
      <c r="I236" s="405"/>
      <c r="J236" s="192"/>
    </row>
    <row r="237" spans="1:10" s="189" customFormat="1" x14ac:dyDescent="0.2">
      <c r="A237" s="127" t="str">
        <f t="shared" si="6"/>
        <v/>
      </c>
      <c r="B237" s="186"/>
      <c r="C237" s="190"/>
      <c r="D237" s="185"/>
      <c r="E237" s="406"/>
      <c r="F237" s="191"/>
      <c r="G237" s="187"/>
      <c r="H237" s="405"/>
      <c r="I237" s="405"/>
      <c r="J237" s="192"/>
    </row>
    <row r="238" spans="1:10" s="189" customFormat="1" x14ac:dyDescent="0.2">
      <c r="A238" s="127" t="str">
        <f t="shared" si="6"/>
        <v/>
      </c>
      <c r="B238" s="186"/>
      <c r="C238" s="190"/>
      <c r="D238" s="185"/>
      <c r="E238" s="406"/>
      <c r="F238" s="191"/>
      <c r="G238" s="187"/>
      <c r="H238" s="405"/>
      <c r="I238" s="405"/>
      <c r="J238" s="192"/>
    </row>
    <row r="239" spans="1:10" s="189" customFormat="1" x14ac:dyDescent="0.2">
      <c r="A239" s="127" t="str">
        <f t="shared" si="6"/>
        <v/>
      </c>
      <c r="B239" s="186"/>
      <c r="C239" s="190"/>
      <c r="D239" s="185"/>
      <c r="E239" s="406"/>
      <c r="F239" s="191"/>
      <c r="G239" s="187"/>
      <c r="H239" s="405"/>
      <c r="I239" s="405"/>
      <c r="J239" s="192"/>
    </row>
    <row r="240" spans="1:10" s="189" customFormat="1" x14ac:dyDescent="0.2">
      <c r="A240" s="127" t="str">
        <f t="shared" si="6"/>
        <v/>
      </c>
      <c r="B240" s="186"/>
      <c r="C240" s="190"/>
      <c r="D240" s="185"/>
      <c r="E240" s="406"/>
      <c r="F240" s="191"/>
      <c r="G240" s="187"/>
      <c r="H240" s="405"/>
      <c r="I240" s="405"/>
      <c r="J240" s="192"/>
    </row>
    <row r="241" spans="1:10" s="189" customFormat="1" x14ac:dyDescent="0.2">
      <c r="A241" s="127" t="str">
        <f t="shared" si="6"/>
        <v/>
      </c>
      <c r="B241" s="186"/>
      <c r="C241" s="190"/>
      <c r="D241" s="185"/>
      <c r="E241" s="406"/>
      <c r="F241" s="191"/>
      <c r="G241" s="187"/>
      <c r="H241" s="405"/>
      <c r="I241" s="405"/>
      <c r="J241" s="192"/>
    </row>
    <row r="242" spans="1:10" s="189" customFormat="1" x14ac:dyDescent="0.2">
      <c r="A242" s="127" t="str">
        <f t="shared" si="6"/>
        <v/>
      </c>
      <c r="B242" s="186"/>
      <c r="C242" s="190"/>
      <c r="D242" s="185"/>
      <c r="E242" s="406"/>
      <c r="F242" s="191"/>
      <c r="G242" s="187"/>
      <c r="H242" s="405"/>
      <c r="I242" s="405"/>
      <c r="J242" s="192"/>
    </row>
    <row r="243" spans="1:10" s="189" customFormat="1" x14ac:dyDescent="0.2">
      <c r="A243" s="127" t="str">
        <f t="shared" si="6"/>
        <v/>
      </c>
      <c r="B243" s="186"/>
      <c r="C243" s="190"/>
      <c r="D243" s="185"/>
      <c r="E243" s="406"/>
      <c r="F243" s="191"/>
      <c r="G243" s="187"/>
      <c r="H243" s="405"/>
      <c r="I243" s="405"/>
      <c r="J243" s="192"/>
    </row>
    <row r="244" spans="1:10" s="189" customFormat="1" x14ac:dyDescent="0.2">
      <c r="A244" s="127" t="str">
        <f t="shared" si="6"/>
        <v/>
      </c>
      <c r="B244" s="186"/>
      <c r="C244" s="190"/>
      <c r="D244" s="185"/>
      <c r="E244" s="406"/>
      <c r="F244" s="191"/>
      <c r="G244" s="187"/>
      <c r="H244" s="405"/>
      <c r="I244" s="405"/>
      <c r="J244" s="192"/>
    </row>
    <row r="245" spans="1:10" s="189" customFormat="1" x14ac:dyDescent="0.2">
      <c r="A245" s="127" t="str">
        <f t="shared" si="6"/>
        <v/>
      </c>
      <c r="B245" s="186"/>
      <c r="C245" s="190"/>
      <c r="D245" s="185"/>
      <c r="E245" s="406"/>
      <c r="F245" s="191"/>
      <c r="G245" s="187"/>
      <c r="H245" s="405"/>
      <c r="I245" s="405"/>
      <c r="J245" s="192"/>
    </row>
    <row r="246" spans="1:10" s="189" customFormat="1" x14ac:dyDescent="0.2">
      <c r="A246" s="127" t="str">
        <f t="shared" si="6"/>
        <v/>
      </c>
      <c r="B246" s="186"/>
      <c r="C246" s="190"/>
      <c r="D246" s="185"/>
      <c r="E246" s="406"/>
      <c r="F246" s="191"/>
      <c r="G246" s="187"/>
      <c r="H246" s="405"/>
      <c r="I246" s="405"/>
      <c r="J246" s="192"/>
    </row>
    <row r="247" spans="1:10" s="189" customFormat="1" x14ac:dyDescent="0.2">
      <c r="A247" s="127" t="str">
        <f t="shared" si="6"/>
        <v/>
      </c>
      <c r="B247" s="186"/>
      <c r="C247" s="190"/>
      <c r="D247" s="185"/>
      <c r="E247" s="406"/>
      <c r="F247" s="191"/>
      <c r="G247" s="187"/>
      <c r="H247" s="405"/>
      <c r="I247" s="405"/>
      <c r="J247" s="192"/>
    </row>
    <row r="248" spans="1:10" s="189" customFormat="1" x14ac:dyDescent="0.2">
      <c r="A248" s="127" t="str">
        <f t="shared" si="6"/>
        <v/>
      </c>
      <c r="B248" s="186"/>
      <c r="C248" s="190"/>
      <c r="D248" s="185"/>
      <c r="E248" s="406"/>
      <c r="F248" s="191"/>
      <c r="G248" s="187"/>
      <c r="H248" s="405"/>
      <c r="I248" s="405"/>
      <c r="J248" s="192"/>
    </row>
    <row r="249" spans="1:10" s="189" customFormat="1" x14ac:dyDescent="0.2">
      <c r="A249" s="127" t="str">
        <f t="shared" si="6"/>
        <v/>
      </c>
      <c r="B249" s="186"/>
      <c r="C249" s="190"/>
      <c r="D249" s="185"/>
      <c r="E249" s="406"/>
      <c r="F249" s="191"/>
      <c r="G249" s="187"/>
      <c r="H249" s="405"/>
      <c r="I249" s="405"/>
      <c r="J249" s="192"/>
    </row>
    <row r="250" spans="1:10" s="189" customFormat="1" x14ac:dyDescent="0.2">
      <c r="A250" s="127" t="str">
        <f t="shared" si="6"/>
        <v/>
      </c>
      <c r="B250" s="186"/>
      <c r="C250" s="190"/>
      <c r="D250" s="185"/>
      <c r="E250" s="406"/>
      <c r="F250" s="191"/>
      <c r="G250" s="187"/>
      <c r="H250" s="405"/>
      <c r="I250" s="405"/>
      <c r="J250" s="192"/>
    </row>
    <row r="251" spans="1:10" s="189" customFormat="1" x14ac:dyDescent="0.2">
      <c r="A251" s="127" t="str">
        <f t="shared" si="6"/>
        <v/>
      </c>
      <c r="B251" s="186"/>
      <c r="C251" s="190"/>
      <c r="D251" s="185"/>
      <c r="E251" s="406"/>
      <c r="F251" s="191"/>
      <c r="G251" s="187"/>
      <c r="H251" s="405"/>
      <c r="I251" s="405"/>
      <c r="J251" s="192"/>
    </row>
    <row r="252" spans="1:10" s="189" customFormat="1" x14ac:dyDescent="0.2">
      <c r="A252" s="127" t="str">
        <f t="shared" si="6"/>
        <v/>
      </c>
      <c r="B252" s="186"/>
      <c r="C252" s="190"/>
      <c r="D252" s="185"/>
      <c r="E252" s="406"/>
      <c r="F252" s="191"/>
      <c r="G252" s="187"/>
      <c r="H252" s="405"/>
      <c r="I252" s="405"/>
      <c r="J252" s="192"/>
    </row>
    <row r="253" spans="1:10" s="189" customFormat="1" x14ac:dyDescent="0.2">
      <c r="A253" s="127" t="str">
        <f t="shared" si="6"/>
        <v/>
      </c>
      <c r="B253" s="186"/>
      <c r="C253" s="190"/>
      <c r="D253" s="185"/>
      <c r="E253" s="406"/>
      <c r="F253" s="191"/>
      <c r="G253" s="187"/>
      <c r="H253" s="405"/>
      <c r="I253" s="405"/>
      <c r="J253" s="192"/>
    </row>
    <row r="254" spans="1:10" s="189" customFormat="1" x14ac:dyDescent="0.2">
      <c r="A254" s="127" t="str">
        <f t="shared" si="6"/>
        <v/>
      </c>
      <c r="B254" s="186"/>
      <c r="C254" s="190"/>
      <c r="D254" s="185"/>
      <c r="E254" s="406"/>
      <c r="F254" s="191"/>
      <c r="G254" s="187"/>
      <c r="H254" s="405"/>
      <c r="I254" s="405"/>
      <c r="J254" s="192"/>
    </row>
    <row r="255" spans="1:10" s="189" customFormat="1" x14ac:dyDescent="0.2">
      <c r="A255" s="127" t="str">
        <f t="shared" si="6"/>
        <v/>
      </c>
      <c r="B255" s="186"/>
      <c r="C255" s="190"/>
      <c r="D255" s="185"/>
      <c r="E255" s="406"/>
      <c r="F255" s="191"/>
      <c r="G255" s="187"/>
      <c r="H255" s="405"/>
      <c r="I255" s="405"/>
      <c r="J255" s="192"/>
    </row>
    <row r="256" spans="1:10" s="189" customFormat="1" x14ac:dyDescent="0.2">
      <c r="A256" s="127" t="str">
        <f t="shared" si="6"/>
        <v/>
      </c>
      <c r="B256" s="186"/>
      <c r="C256" s="190"/>
      <c r="D256" s="185"/>
      <c r="E256" s="406"/>
      <c r="F256" s="191"/>
      <c r="G256" s="187"/>
      <c r="H256" s="405"/>
      <c r="I256" s="405"/>
      <c r="J256" s="192"/>
    </row>
    <row r="257" spans="1:10" s="189" customFormat="1" x14ac:dyDescent="0.2">
      <c r="A257" s="127" t="str">
        <f t="shared" si="6"/>
        <v/>
      </c>
      <c r="B257" s="186"/>
      <c r="C257" s="190"/>
      <c r="D257" s="185"/>
      <c r="E257" s="406"/>
      <c r="F257" s="191"/>
      <c r="G257" s="187"/>
      <c r="H257" s="405"/>
      <c r="I257" s="405"/>
      <c r="J257" s="192"/>
    </row>
    <row r="258" spans="1:10" s="189" customFormat="1" x14ac:dyDescent="0.2">
      <c r="A258" s="127" t="str">
        <f t="shared" si="6"/>
        <v/>
      </c>
      <c r="B258" s="186"/>
      <c r="C258" s="190"/>
      <c r="D258" s="185"/>
      <c r="E258" s="406"/>
      <c r="F258" s="191"/>
      <c r="G258" s="187"/>
      <c r="H258" s="405"/>
      <c r="I258" s="405"/>
      <c r="J258" s="192"/>
    </row>
    <row r="259" spans="1:10" s="189" customFormat="1" x14ac:dyDescent="0.2">
      <c r="A259" s="127" t="str">
        <f t="shared" si="6"/>
        <v/>
      </c>
      <c r="B259" s="186"/>
      <c r="C259" s="190"/>
      <c r="D259" s="185"/>
      <c r="E259" s="406"/>
      <c r="F259" s="191"/>
      <c r="G259" s="187"/>
      <c r="H259" s="405"/>
      <c r="I259" s="405"/>
      <c r="J259" s="192"/>
    </row>
    <row r="260" spans="1:10" s="189" customFormat="1" x14ac:dyDescent="0.2">
      <c r="A260" s="127" t="str">
        <f t="shared" si="6"/>
        <v/>
      </c>
      <c r="B260" s="186"/>
      <c r="C260" s="190"/>
      <c r="D260" s="185"/>
      <c r="E260" s="406"/>
      <c r="F260" s="191"/>
      <c r="G260" s="187"/>
      <c r="H260" s="405"/>
      <c r="I260" s="405"/>
      <c r="J260" s="192"/>
    </row>
    <row r="261" spans="1:10" s="189" customFormat="1" x14ac:dyDescent="0.2">
      <c r="A261" s="127" t="str">
        <f t="shared" si="6"/>
        <v/>
      </c>
      <c r="B261" s="186"/>
      <c r="C261" s="190"/>
      <c r="D261" s="185"/>
      <c r="E261" s="406"/>
      <c r="F261" s="191"/>
      <c r="G261" s="187"/>
      <c r="H261" s="405"/>
      <c r="I261" s="405"/>
      <c r="J261" s="192"/>
    </row>
    <row r="262" spans="1:10" s="189" customFormat="1" x14ac:dyDescent="0.2">
      <c r="A262" s="127" t="str">
        <f t="shared" si="6"/>
        <v/>
      </c>
      <c r="B262" s="186"/>
      <c r="C262" s="190"/>
      <c r="D262" s="185"/>
      <c r="E262" s="406"/>
      <c r="F262" s="191"/>
      <c r="G262" s="187"/>
      <c r="H262" s="405"/>
      <c r="I262" s="405"/>
      <c r="J262" s="192"/>
    </row>
    <row r="263" spans="1:10" s="189" customFormat="1" x14ac:dyDescent="0.2">
      <c r="A263" s="127" t="str">
        <f t="shared" si="6"/>
        <v/>
      </c>
      <c r="B263" s="186"/>
      <c r="C263" s="190"/>
      <c r="D263" s="185"/>
      <c r="E263" s="406"/>
      <c r="F263" s="191"/>
      <c r="G263" s="187"/>
      <c r="H263" s="405"/>
      <c r="I263" s="405"/>
      <c r="J263" s="192"/>
    </row>
    <row r="264" spans="1:10" s="189" customFormat="1" x14ac:dyDescent="0.2">
      <c r="A264" s="127" t="str">
        <f t="shared" si="6"/>
        <v/>
      </c>
      <c r="B264" s="186"/>
      <c r="C264" s="190"/>
      <c r="D264" s="185"/>
      <c r="E264" s="406"/>
      <c r="F264" s="191"/>
      <c r="G264" s="187"/>
      <c r="H264" s="405"/>
      <c r="I264" s="405"/>
      <c r="J264" s="192"/>
    </row>
    <row r="265" spans="1:10" s="189" customFormat="1" x14ac:dyDescent="0.2">
      <c r="A265" s="127" t="str">
        <f t="shared" si="6"/>
        <v/>
      </c>
      <c r="B265" s="186"/>
      <c r="C265" s="190"/>
      <c r="D265" s="185"/>
      <c r="E265" s="406"/>
      <c r="F265" s="191"/>
      <c r="G265" s="187"/>
      <c r="H265" s="405"/>
      <c r="I265" s="405"/>
      <c r="J265" s="192"/>
    </row>
    <row r="266" spans="1:10" s="189" customFormat="1" x14ac:dyDescent="0.2">
      <c r="A266" s="127" t="str">
        <f t="shared" si="6"/>
        <v/>
      </c>
      <c r="B266" s="186"/>
      <c r="C266" s="190"/>
      <c r="D266" s="185"/>
      <c r="E266" s="406"/>
      <c r="F266" s="191"/>
      <c r="G266" s="187"/>
      <c r="H266" s="405"/>
      <c r="I266" s="405"/>
      <c r="J266" s="192"/>
    </row>
    <row r="267" spans="1:10" s="189" customFormat="1" x14ac:dyDescent="0.2">
      <c r="A267" s="127" t="str">
        <f t="shared" si="6"/>
        <v/>
      </c>
      <c r="B267" s="186"/>
      <c r="C267" s="190"/>
      <c r="D267" s="185"/>
      <c r="E267" s="406"/>
      <c r="F267" s="191"/>
      <c r="G267" s="187"/>
      <c r="H267" s="405"/>
      <c r="I267" s="405"/>
      <c r="J267" s="192"/>
    </row>
    <row r="268" spans="1:10" s="189" customFormat="1" x14ac:dyDescent="0.2">
      <c r="A268" s="127" t="str">
        <f t="shared" si="6"/>
        <v/>
      </c>
      <c r="B268" s="186"/>
      <c r="C268" s="190"/>
      <c r="D268" s="185"/>
      <c r="E268" s="406"/>
      <c r="F268" s="191"/>
      <c r="G268" s="187"/>
      <c r="H268" s="405"/>
      <c r="I268" s="405"/>
      <c r="J268" s="192"/>
    </row>
    <row r="269" spans="1:10" s="189" customFormat="1" x14ac:dyDescent="0.2">
      <c r="A269" s="127" t="str">
        <f t="shared" si="6"/>
        <v/>
      </c>
      <c r="B269" s="186"/>
      <c r="C269" s="190"/>
      <c r="D269" s="185"/>
      <c r="E269" s="406"/>
      <c r="F269" s="191"/>
      <c r="G269" s="187"/>
      <c r="H269" s="405"/>
      <c r="I269" s="405"/>
      <c r="J269" s="192"/>
    </row>
    <row r="270" spans="1:10" s="189" customFormat="1" x14ac:dyDescent="0.2">
      <c r="A270" s="127" t="str">
        <f t="shared" si="6"/>
        <v/>
      </c>
      <c r="B270" s="186"/>
      <c r="C270" s="190"/>
      <c r="D270" s="185"/>
      <c r="E270" s="406"/>
      <c r="F270" s="191"/>
      <c r="G270" s="187"/>
      <c r="H270" s="405"/>
      <c r="I270" s="405"/>
      <c r="J270" s="192"/>
    </row>
    <row r="271" spans="1:10" s="189" customFormat="1" x14ac:dyDescent="0.2">
      <c r="A271" s="127" t="str">
        <f t="shared" si="6"/>
        <v/>
      </c>
      <c r="B271" s="186"/>
      <c r="C271" s="190"/>
      <c r="D271" s="185"/>
      <c r="E271" s="406"/>
      <c r="F271" s="191"/>
      <c r="G271" s="187"/>
      <c r="H271" s="405"/>
      <c r="I271" s="405"/>
      <c r="J271" s="192"/>
    </row>
    <row r="272" spans="1:10" s="189" customFormat="1" x14ac:dyDescent="0.2">
      <c r="A272" s="127" t="str">
        <f t="shared" si="6"/>
        <v/>
      </c>
      <c r="B272" s="186"/>
      <c r="C272" s="190"/>
      <c r="D272" s="185"/>
      <c r="E272" s="406"/>
      <c r="F272" s="191"/>
      <c r="G272" s="187"/>
      <c r="H272" s="405"/>
      <c r="I272" s="405"/>
      <c r="J272" s="192"/>
    </row>
    <row r="273" spans="1:10" s="189" customFormat="1" x14ac:dyDescent="0.2">
      <c r="A273" s="127" t="str">
        <f t="shared" si="6"/>
        <v/>
      </c>
      <c r="B273" s="186"/>
      <c r="C273" s="190"/>
      <c r="D273" s="185"/>
      <c r="E273" s="406"/>
      <c r="F273" s="191"/>
      <c r="G273" s="187"/>
      <c r="H273" s="405"/>
      <c r="I273" s="405"/>
      <c r="J273" s="192"/>
    </row>
    <row r="274" spans="1:10" s="189" customFormat="1" x14ac:dyDescent="0.2">
      <c r="A274" s="127" t="str">
        <f t="shared" si="6"/>
        <v/>
      </c>
      <c r="B274" s="186"/>
      <c r="C274" s="190"/>
      <c r="D274" s="185"/>
      <c r="E274" s="406"/>
      <c r="F274" s="191"/>
      <c r="G274" s="187"/>
      <c r="H274" s="405"/>
      <c r="I274" s="405"/>
      <c r="J274" s="192"/>
    </row>
    <row r="275" spans="1:10" s="189" customFormat="1" x14ac:dyDescent="0.2">
      <c r="A275" s="127" t="str">
        <f t="shared" si="6"/>
        <v/>
      </c>
      <c r="B275" s="186"/>
      <c r="C275" s="190"/>
      <c r="D275" s="185"/>
      <c r="E275" s="406"/>
      <c r="F275" s="191"/>
      <c r="G275" s="187"/>
      <c r="H275" s="405"/>
      <c r="I275" s="405"/>
      <c r="J275" s="192"/>
    </row>
    <row r="276" spans="1:10" s="189" customFormat="1" x14ac:dyDescent="0.2">
      <c r="A276" s="127" t="str">
        <f t="shared" si="6"/>
        <v/>
      </c>
      <c r="B276" s="186"/>
      <c r="C276" s="190"/>
      <c r="D276" s="185"/>
      <c r="E276" s="406"/>
      <c r="F276" s="191"/>
      <c r="G276" s="187"/>
      <c r="H276" s="405"/>
      <c r="I276" s="405"/>
      <c r="J276" s="192"/>
    </row>
    <row r="277" spans="1:10" s="189" customFormat="1" x14ac:dyDescent="0.2">
      <c r="A277" s="127" t="str">
        <f t="shared" si="6"/>
        <v/>
      </c>
      <c r="B277" s="186"/>
      <c r="C277" s="190"/>
      <c r="D277" s="185"/>
      <c r="E277" s="406"/>
      <c r="F277" s="191"/>
      <c r="G277" s="187"/>
      <c r="H277" s="405"/>
      <c r="I277" s="405"/>
      <c r="J277" s="192"/>
    </row>
    <row r="278" spans="1:10" s="189" customFormat="1" x14ac:dyDescent="0.2">
      <c r="A278" s="127" t="str">
        <f t="shared" si="6"/>
        <v/>
      </c>
      <c r="B278" s="186"/>
      <c r="C278" s="190"/>
      <c r="D278" s="185"/>
      <c r="E278" s="406"/>
      <c r="F278" s="191"/>
      <c r="G278" s="187"/>
      <c r="H278" s="405"/>
      <c r="I278" s="405"/>
      <c r="J278" s="192"/>
    </row>
    <row r="279" spans="1:10" s="189" customFormat="1" x14ac:dyDescent="0.2">
      <c r="A279" s="127" t="str">
        <f t="shared" si="6"/>
        <v/>
      </c>
      <c r="B279" s="186"/>
      <c r="C279" s="190"/>
      <c r="D279" s="185"/>
      <c r="E279" s="406"/>
      <c r="F279" s="191"/>
      <c r="G279" s="187"/>
      <c r="H279" s="405"/>
      <c r="I279" s="405"/>
      <c r="J279" s="192"/>
    </row>
    <row r="280" spans="1:10" s="189" customFormat="1" x14ac:dyDescent="0.2">
      <c r="A280" s="127" t="str">
        <f t="shared" si="6"/>
        <v/>
      </c>
      <c r="B280" s="186"/>
      <c r="C280" s="190"/>
      <c r="D280" s="185"/>
      <c r="E280" s="406"/>
      <c r="F280" s="191"/>
      <c r="G280" s="187"/>
      <c r="H280" s="405"/>
      <c r="I280" s="405"/>
      <c r="J280" s="192"/>
    </row>
    <row r="281" spans="1:10" s="189" customFormat="1" x14ac:dyDescent="0.2">
      <c r="A281" s="127" t="str">
        <f t="shared" si="6"/>
        <v/>
      </c>
      <c r="B281" s="186"/>
      <c r="C281" s="190"/>
      <c r="D281" s="185"/>
      <c r="E281" s="406"/>
      <c r="F281" s="191"/>
      <c r="G281" s="187"/>
      <c r="H281" s="405"/>
      <c r="I281" s="405"/>
      <c r="J281" s="192"/>
    </row>
    <row r="282" spans="1:10" s="189" customFormat="1" x14ac:dyDescent="0.2">
      <c r="A282" s="127" t="str">
        <f t="shared" ref="A282:A345" si="7">IF(COUNTA(B282:G282)&gt;0,ROW()-$A$3+1,"")</f>
        <v/>
      </c>
      <c r="B282" s="186"/>
      <c r="C282" s="190"/>
      <c r="D282" s="185"/>
      <c r="E282" s="406"/>
      <c r="F282" s="191"/>
      <c r="G282" s="187"/>
      <c r="H282" s="405"/>
      <c r="I282" s="405"/>
      <c r="J282" s="192"/>
    </row>
    <row r="283" spans="1:10" s="189" customFormat="1" x14ac:dyDescent="0.2">
      <c r="A283" s="127" t="str">
        <f t="shared" si="7"/>
        <v/>
      </c>
      <c r="B283" s="186"/>
      <c r="C283" s="190"/>
      <c r="D283" s="185"/>
      <c r="E283" s="406"/>
      <c r="F283" s="191"/>
      <c r="G283" s="187"/>
      <c r="H283" s="405"/>
      <c r="I283" s="405"/>
      <c r="J283" s="192"/>
    </row>
    <row r="284" spans="1:10" s="189" customFormat="1" x14ac:dyDescent="0.2">
      <c r="A284" s="127" t="str">
        <f t="shared" si="7"/>
        <v/>
      </c>
      <c r="B284" s="186"/>
      <c r="C284" s="190"/>
      <c r="D284" s="185"/>
      <c r="E284" s="406"/>
      <c r="F284" s="191"/>
      <c r="G284" s="187"/>
      <c r="H284" s="405"/>
      <c r="I284" s="405"/>
      <c r="J284" s="192"/>
    </row>
    <row r="285" spans="1:10" s="189" customFormat="1" x14ac:dyDescent="0.2">
      <c r="A285" s="127" t="str">
        <f t="shared" si="7"/>
        <v/>
      </c>
      <c r="B285" s="186"/>
      <c r="C285" s="190"/>
      <c r="D285" s="185"/>
      <c r="E285" s="406"/>
      <c r="F285" s="191"/>
      <c r="G285" s="187"/>
      <c r="H285" s="405"/>
      <c r="I285" s="405"/>
      <c r="J285" s="192"/>
    </row>
    <row r="286" spans="1:10" s="189" customFormat="1" x14ac:dyDescent="0.2">
      <c r="A286" s="127" t="str">
        <f t="shared" si="7"/>
        <v/>
      </c>
      <c r="B286" s="186"/>
      <c r="C286" s="190"/>
      <c r="D286" s="185"/>
      <c r="E286" s="406"/>
      <c r="F286" s="191"/>
      <c r="G286" s="187"/>
      <c r="H286" s="405"/>
      <c r="I286" s="405"/>
      <c r="J286" s="192"/>
    </row>
    <row r="287" spans="1:10" s="189" customFormat="1" x14ac:dyDescent="0.2">
      <c r="A287" s="127" t="str">
        <f t="shared" si="7"/>
        <v/>
      </c>
      <c r="B287" s="186"/>
      <c r="C287" s="190"/>
      <c r="D287" s="185"/>
      <c r="E287" s="406"/>
      <c r="F287" s="191"/>
      <c r="G287" s="187"/>
      <c r="H287" s="405"/>
      <c r="I287" s="405"/>
      <c r="J287" s="192"/>
    </row>
    <row r="288" spans="1:10" s="189" customFormat="1" x14ac:dyDescent="0.2">
      <c r="A288" s="127" t="str">
        <f t="shared" si="7"/>
        <v/>
      </c>
      <c r="B288" s="186"/>
      <c r="C288" s="190"/>
      <c r="D288" s="185"/>
      <c r="E288" s="406"/>
      <c r="F288" s="191"/>
      <c r="G288" s="187"/>
      <c r="H288" s="405"/>
      <c r="I288" s="405"/>
      <c r="J288" s="192"/>
    </row>
    <row r="289" spans="1:10" s="189" customFormat="1" x14ac:dyDescent="0.2">
      <c r="A289" s="127" t="str">
        <f t="shared" si="7"/>
        <v/>
      </c>
      <c r="B289" s="186"/>
      <c r="C289" s="190"/>
      <c r="D289" s="185"/>
      <c r="E289" s="406"/>
      <c r="F289" s="191"/>
      <c r="G289" s="187"/>
      <c r="H289" s="405"/>
      <c r="I289" s="405"/>
      <c r="J289" s="192"/>
    </row>
    <row r="290" spans="1:10" s="189" customFormat="1" x14ac:dyDescent="0.2">
      <c r="A290" s="127" t="str">
        <f t="shared" si="7"/>
        <v/>
      </c>
      <c r="B290" s="186"/>
      <c r="C290" s="190"/>
      <c r="D290" s="185"/>
      <c r="E290" s="406"/>
      <c r="F290" s="191"/>
      <c r="G290" s="187"/>
      <c r="H290" s="405"/>
      <c r="I290" s="405"/>
      <c r="J290" s="192"/>
    </row>
    <row r="291" spans="1:10" s="189" customFormat="1" x14ac:dyDescent="0.2">
      <c r="A291" s="127" t="str">
        <f t="shared" si="7"/>
        <v/>
      </c>
      <c r="B291" s="186"/>
      <c r="C291" s="190"/>
      <c r="D291" s="185"/>
      <c r="E291" s="406"/>
      <c r="F291" s="191"/>
      <c r="G291" s="187"/>
      <c r="H291" s="405"/>
      <c r="I291" s="405"/>
      <c r="J291" s="192"/>
    </row>
    <row r="292" spans="1:10" s="189" customFormat="1" x14ac:dyDescent="0.2">
      <c r="A292" s="127" t="str">
        <f t="shared" si="7"/>
        <v/>
      </c>
      <c r="B292" s="186"/>
      <c r="C292" s="190"/>
      <c r="D292" s="185"/>
      <c r="E292" s="406"/>
      <c r="F292" s="191"/>
      <c r="G292" s="187"/>
      <c r="H292" s="405"/>
      <c r="I292" s="405"/>
      <c r="J292" s="192"/>
    </row>
    <row r="293" spans="1:10" s="189" customFormat="1" x14ac:dyDescent="0.2">
      <c r="A293" s="127" t="str">
        <f t="shared" si="7"/>
        <v/>
      </c>
      <c r="B293" s="186"/>
      <c r="C293" s="190"/>
      <c r="D293" s="185"/>
      <c r="E293" s="406"/>
      <c r="F293" s="191"/>
      <c r="G293" s="187"/>
      <c r="H293" s="405"/>
      <c r="I293" s="405"/>
      <c r="J293" s="192"/>
    </row>
    <row r="294" spans="1:10" s="189" customFormat="1" x14ac:dyDescent="0.2">
      <c r="A294" s="127" t="str">
        <f t="shared" si="7"/>
        <v/>
      </c>
      <c r="B294" s="186"/>
      <c r="C294" s="190"/>
      <c r="D294" s="185"/>
      <c r="E294" s="406"/>
      <c r="F294" s="191"/>
      <c r="G294" s="187"/>
      <c r="H294" s="405"/>
      <c r="I294" s="405"/>
      <c r="J294" s="192"/>
    </row>
    <row r="295" spans="1:10" s="189" customFormat="1" x14ac:dyDescent="0.2">
      <c r="A295" s="127" t="str">
        <f t="shared" si="7"/>
        <v/>
      </c>
      <c r="B295" s="186"/>
      <c r="C295" s="190"/>
      <c r="D295" s="185"/>
      <c r="E295" s="406"/>
      <c r="F295" s="191"/>
      <c r="G295" s="187"/>
      <c r="H295" s="405"/>
      <c r="I295" s="405"/>
      <c r="J295" s="192"/>
    </row>
    <row r="296" spans="1:10" s="189" customFormat="1" x14ac:dyDescent="0.2">
      <c r="A296" s="127" t="str">
        <f t="shared" si="7"/>
        <v/>
      </c>
      <c r="B296" s="186"/>
      <c r="C296" s="190"/>
      <c r="D296" s="185"/>
      <c r="E296" s="406"/>
      <c r="F296" s="191"/>
      <c r="G296" s="187"/>
      <c r="H296" s="405"/>
      <c r="I296" s="405"/>
      <c r="J296" s="192"/>
    </row>
    <row r="297" spans="1:10" s="189" customFormat="1" x14ac:dyDescent="0.2">
      <c r="A297" s="127" t="str">
        <f t="shared" si="7"/>
        <v/>
      </c>
      <c r="B297" s="186"/>
      <c r="C297" s="190"/>
      <c r="D297" s="185"/>
      <c r="E297" s="406"/>
      <c r="F297" s="191"/>
      <c r="G297" s="187"/>
      <c r="H297" s="405"/>
      <c r="I297" s="405"/>
      <c r="J297" s="192"/>
    </row>
    <row r="298" spans="1:10" s="189" customFormat="1" x14ac:dyDescent="0.2">
      <c r="A298" s="127" t="str">
        <f t="shared" si="7"/>
        <v/>
      </c>
      <c r="B298" s="186"/>
      <c r="C298" s="190"/>
      <c r="D298" s="185"/>
      <c r="E298" s="406"/>
      <c r="F298" s="191"/>
      <c r="G298" s="187"/>
      <c r="H298" s="405"/>
      <c r="I298" s="405"/>
      <c r="J298" s="192"/>
    </row>
    <row r="299" spans="1:10" s="189" customFormat="1" x14ac:dyDescent="0.2">
      <c r="A299" s="127" t="str">
        <f t="shared" si="7"/>
        <v/>
      </c>
      <c r="B299" s="186"/>
      <c r="C299" s="190"/>
      <c r="D299" s="185"/>
      <c r="E299" s="406"/>
      <c r="F299" s="191"/>
      <c r="G299" s="187"/>
      <c r="H299" s="405"/>
      <c r="I299" s="405"/>
      <c r="J299" s="192"/>
    </row>
    <row r="300" spans="1:10" s="189" customFormat="1" x14ac:dyDescent="0.2">
      <c r="A300" s="127" t="str">
        <f t="shared" si="7"/>
        <v/>
      </c>
      <c r="B300" s="186"/>
      <c r="C300" s="190"/>
      <c r="D300" s="185"/>
      <c r="E300" s="406"/>
      <c r="F300" s="191"/>
      <c r="G300" s="187"/>
      <c r="H300" s="405"/>
      <c r="I300" s="405"/>
      <c r="J300" s="192"/>
    </row>
    <row r="301" spans="1:10" s="189" customFormat="1" x14ac:dyDescent="0.2">
      <c r="A301" s="127" t="str">
        <f t="shared" si="7"/>
        <v/>
      </c>
      <c r="B301" s="186"/>
      <c r="C301" s="190"/>
      <c r="D301" s="185"/>
      <c r="E301" s="406"/>
      <c r="F301" s="191"/>
      <c r="G301" s="187"/>
      <c r="H301" s="405"/>
      <c r="I301" s="405"/>
      <c r="J301" s="192"/>
    </row>
    <row r="302" spans="1:10" s="189" customFormat="1" x14ac:dyDescent="0.2">
      <c r="A302" s="127" t="str">
        <f t="shared" si="7"/>
        <v/>
      </c>
      <c r="B302" s="186"/>
      <c r="C302" s="190"/>
      <c r="D302" s="185"/>
      <c r="E302" s="406"/>
      <c r="F302" s="191"/>
      <c r="G302" s="187"/>
      <c r="H302" s="405"/>
      <c r="I302" s="405"/>
      <c r="J302" s="192"/>
    </row>
    <row r="303" spans="1:10" s="189" customFormat="1" x14ac:dyDescent="0.2">
      <c r="A303" s="127" t="str">
        <f t="shared" si="7"/>
        <v/>
      </c>
      <c r="B303" s="186"/>
      <c r="C303" s="190"/>
      <c r="D303" s="185"/>
      <c r="E303" s="406"/>
      <c r="F303" s="191"/>
      <c r="G303" s="187"/>
      <c r="H303" s="405"/>
      <c r="I303" s="405"/>
      <c r="J303" s="192"/>
    </row>
    <row r="304" spans="1:10" s="189" customFormat="1" x14ac:dyDescent="0.2">
      <c r="A304" s="127" t="str">
        <f t="shared" si="7"/>
        <v/>
      </c>
      <c r="B304" s="186"/>
      <c r="C304" s="190"/>
      <c r="D304" s="185"/>
      <c r="E304" s="406"/>
      <c r="F304" s="191"/>
      <c r="G304" s="187"/>
      <c r="H304" s="405"/>
      <c r="I304" s="405"/>
      <c r="J304" s="192"/>
    </row>
    <row r="305" spans="1:10" s="189" customFormat="1" x14ac:dyDescent="0.2">
      <c r="A305" s="127" t="str">
        <f t="shared" si="7"/>
        <v/>
      </c>
      <c r="B305" s="186"/>
      <c r="C305" s="190"/>
      <c r="D305" s="185"/>
      <c r="E305" s="406"/>
      <c r="F305" s="191"/>
      <c r="G305" s="187"/>
      <c r="H305" s="405"/>
      <c r="I305" s="405"/>
      <c r="J305" s="192"/>
    </row>
    <row r="306" spans="1:10" s="189" customFormat="1" x14ac:dyDescent="0.2">
      <c r="A306" s="127" t="str">
        <f t="shared" si="7"/>
        <v/>
      </c>
      <c r="B306" s="186"/>
      <c r="C306" s="190"/>
      <c r="D306" s="185"/>
      <c r="E306" s="406"/>
      <c r="F306" s="191"/>
      <c r="G306" s="187"/>
      <c r="H306" s="405"/>
      <c r="I306" s="405"/>
      <c r="J306" s="192"/>
    </row>
    <row r="307" spans="1:10" s="189" customFormat="1" x14ac:dyDescent="0.2">
      <c r="A307" s="127" t="str">
        <f t="shared" si="7"/>
        <v/>
      </c>
      <c r="B307" s="186"/>
      <c r="C307" s="190"/>
      <c r="D307" s="185"/>
      <c r="E307" s="406"/>
      <c r="F307" s="191"/>
      <c r="G307" s="187"/>
      <c r="H307" s="405"/>
      <c r="I307" s="405"/>
      <c r="J307" s="192"/>
    </row>
    <row r="308" spans="1:10" s="189" customFormat="1" x14ac:dyDescent="0.2">
      <c r="A308" s="127" t="str">
        <f t="shared" si="7"/>
        <v/>
      </c>
      <c r="B308" s="186"/>
      <c r="C308" s="190"/>
      <c r="D308" s="185"/>
      <c r="E308" s="406"/>
      <c r="F308" s="191"/>
      <c r="G308" s="187"/>
      <c r="H308" s="405"/>
      <c r="I308" s="405"/>
      <c r="J308" s="192"/>
    </row>
    <row r="309" spans="1:10" s="189" customFormat="1" x14ac:dyDescent="0.2">
      <c r="A309" s="127" t="str">
        <f t="shared" si="7"/>
        <v/>
      </c>
      <c r="B309" s="186"/>
      <c r="C309" s="190"/>
      <c r="D309" s="185"/>
      <c r="E309" s="406"/>
      <c r="F309" s="191"/>
      <c r="G309" s="187"/>
      <c r="H309" s="405"/>
      <c r="I309" s="405"/>
      <c r="J309" s="192"/>
    </row>
    <row r="310" spans="1:10" s="189" customFormat="1" x14ac:dyDescent="0.2">
      <c r="A310" s="127" t="str">
        <f t="shared" si="7"/>
        <v/>
      </c>
      <c r="B310" s="186"/>
      <c r="C310" s="190"/>
      <c r="D310" s="185"/>
      <c r="E310" s="406"/>
      <c r="F310" s="191"/>
      <c r="G310" s="187"/>
      <c r="H310" s="405"/>
      <c r="I310" s="405"/>
      <c r="J310" s="192"/>
    </row>
    <row r="311" spans="1:10" s="189" customFormat="1" x14ac:dyDescent="0.2">
      <c r="A311" s="127" t="str">
        <f t="shared" si="7"/>
        <v/>
      </c>
      <c r="B311" s="186"/>
      <c r="C311" s="190"/>
      <c r="D311" s="185"/>
      <c r="E311" s="406"/>
      <c r="F311" s="191"/>
      <c r="G311" s="187"/>
      <c r="H311" s="405"/>
      <c r="I311" s="405"/>
      <c r="J311" s="192"/>
    </row>
    <row r="312" spans="1:10" s="189" customFormat="1" x14ac:dyDescent="0.2">
      <c r="A312" s="127" t="str">
        <f t="shared" si="7"/>
        <v/>
      </c>
      <c r="B312" s="186"/>
      <c r="C312" s="190"/>
      <c r="D312" s="185"/>
      <c r="E312" s="406"/>
      <c r="F312" s="191"/>
      <c r="G312" s="187"/>
      <c r="H312" s="405"/>
      <c r="I312" s="405"/>
      <c r="J312" s="192"/>
    </row>
    <row r="313" spans="1:10" s="189" customFormat="1" x14ac:dyDescent="0.2">
      <c r="A313" s="127" t="str">
        <f t="shared" si="7"/>
        <v/>
      </c>
      <c r="B313" s="186"/>
      <c r="C313" s="190"/>
      <c r="D313" s="185"/>
      <c r="E313" s="406"/>
      <c r="F313" s="191"/>
      <c r="G313" s="187"/>
      <c r="H313" s="405"/>
      <c r="I313" s="405"/>
      <c r="J313" s="192"/>
    </row>
    <row r="314" spans="1:10" s="189" customFormat="1" x14ac:dyDescent="0.2">
      <c r="A314" s="127" t="str">
        <f t="shared" si="7"/>
        <v/>
      </c>
      <c r="B314" s="186"/>
      <c r="C314" s="190"/>
      <c r="D314" s="185"/>
      <c r="E314" s="406"/>
      <c r="F314" s="191"/>
      <c r="G314" s="187"/>
      <c r="H314" s="405"/>
      <c r="I314" s="405"/>
      <c r="J314" s="192"/>
    </row>
    <row r="315" spans="1:10" s="189" customFormat="1" x14ac:dyDescent="0.2">
      <c r="A315" s="127" t="str">
        <f t="shared" si="7"/>
        <v/>
      </c>
      <c r="B315" s="186"/>
      <c r="C315" s="190"/>
      <c r="D315" s="185"/>
      <c r="E315" s="406"/>
      <c r="F315" s="191"/>
      <c r="G315" s="187"/>
      <c r="H315" s="405"/>
      <c r="I315" s="405"/>
      <c r="J315" s="192"/>
    </row>
    <row r="316" spans="1:10" s="189" customFormat="1" x14ac:dyDescent="0.2">
      <c r="A316" s="127" t="str">
        <f t="shared" si="7"/>
        <v/>
      </c>
      <c r="B316" s="186"/>
      <c r="C316" s="190"/>
      <c r="D316" s="185"/>
      <c r="E316" s="406"/>
      <c r="F316" s="191"/>
      <c r="G316" s="187"/>
      <c r="H316" s="405"/>
      <c r="I316" s="405"/>
      <c r="J316" s="192"/>
    </row>
    <row r="317" spans="1:10" s="189" customFormat="1" x14ac:dyDescent="0.2">
      <c r="A317" s="127" t="str">
        <f t="shared" si="7"/>
        <v/>
      </c>
      <c r="B317" s="186"/>
      <c r="C317" s="190"/>
      <c r="D317" s="185"/>
      <c r="E317" s="406"/>
      <c r="F317" s="191"/>
      <c r="G317" s="187"/>
      <c r="H317" s="405"/>
      <c r="I317" s="405"/>
      <c r="J317" s="192"/>
    </row>
    <row r="318" spans="1:10" s="189" customFormat="1" x14ac:dyDescent="0.2">
      <c r="A318" s="127" t="str">
        <f t="shared" si="7"/>
        <v/>
      </c>
      <c r="B318" s="186"/>
      <c r="C318" s="190"/>
      <c r="D318" s="185"/>
      <c r="E318" s="406"/>
      <c r="F318" s="191"/>
      <c r="G318" s="187"/>
      <c r="H318" s="405"/>
      <c r="I318" s="405"/>
      <c r="J318" s="192"/>
    </row>
    <row r="319" spans="1:10" s="189" customFormat="1" x14ac:dyDescent="0.2">
      <c r="A319" s="127" t="str">
        <f t="shared" si="7"/>
        <v/>
      </c>
      <c r="B319" s="186"/>
      <c r="C319" s="190"/>
      <c r="D319" s="185"/>
      <c r="E319" s="406"/>
      <c r="F319" s="191"/>
      <c r="G319" s="187"/>
      <c r="H319" s="405"/>
      <c r="I319" s="405"/>
      <c r="J319" s="192"/>
    </row>
    <row r="320" spans="1:10" s="189" customFormat="1" x14ac:dyDescent="0.2">
      <c r="A320" s="127" t="str">
        <f t="shared" si="7"/>
        <v/>
      </c>
      <c r="B320" s="186"/>
      <c r="C320" s="190"/>
      <c r="D320" s="185"/>
      <c r="E320" s="406"/>
      <c r="F320" s="191"/>
      <c r="G320" s="187"/>
      <c r="H320" s="405"/>
      <c r="I320" s="405"/>
      <c r="J320" s="192"/>
    </row>
    <row r="321" spans="1:10" s="189" customFormat="1" x14ac:dyDescent="0.2">
      <c r="A321" s="127" t="str">
        <f t="shared" si="7"/>
        <v/>
      </c>
      <c r="B321" s="186"/>
      <c r="C321" s="190"/>
      <c r="D321" s="185"/>
      <c r="E321" s="406"/>
      <c r="F321" s="191"/>
      <c r="G321" s="187"/>
      <c r="H321" s="405"/>
      <c r="I321" s="405"/>
      <c r="J321" s="192"/>
    </row>
    <row r="322" spans="1:10" s="189" customFormat="1" x14ac:dyDescent="0.2">
      <c r="A322" s="127" t="str">
        <f t="shared" si="7"/>
        <v/>
      </c>
      <c r="B322" s="186"/>
      <c r="C322" s="190"/>
      <c r="D322" s="185"/>
      <c r="E322" s="406"/>
      <c r="F322" s="191"/>
      <c r="G322" s="187"/>
      <c r="H322" s="405"/>
      <c r="I322" s="405"/>
      <c r="J322" s="192"/>
    </row>
    <row r="323" spans="1:10" s="189" customFormat="1" x14ac:dyDescent="0.2">
      <c r="A323" s="127" t="str">
        <f t="shared" si="7"/>
        <v/>
      </c>
      <c r="B323" s="186"/>
      <c r="C323" s="190"/>
      <c r="D323" s="185"/>
      <c r="E323" s="406"/>
      <c r="F323" s="191"/>
      <c r="G323" s="187"/>
      <c r="H323" s="405"/>
      <c r="I323" s="405"/>
      <c r="J323" s="192"/>
    </row>
    <row r="324" spans="1:10" s="189" customFormat="1" x14ac:dyDescent="0.2">
      <c r="A324" s="127" t="str">
        <f t="shared" si="7"/>
        <v/>
      </c>
      <c r="B324" s="186"/>
      <c r="C324" s="190"/>
      <c r="D324" s="185"/>
      <c r="E324" s="406"/>
      <c r="F324" s="191"/>
      <c r="G324" s="187"/>
      <c r="H324" s="405"/>
      <c r="I324" s="405"/>
      <c r="J324" s="192"/>
    </row>
    <row r="325" spans="1:10" s="189" customFormat="1" x14ac:dyDescent="0.2">
      <c r="A325" s="127" t="str">
        <f t="shared" si="7"/>
        <v/>
      </c>
      <c r="B325" s="186"/>
      <c r="C325" s="190"/>
      <c r="D325" s="185"/>
      <c r="E325" s="406"/>
      <c r="F325" s="191"/>
      <c r="G325" s="187"/>
      <c r="H325" s="405"/>
      <c r="I325" s="405"/>
      <c r="J325" s="192"/>
    </row>
    <row r="326" spans="1:10" s="189" customFormat="1" x14ac:dyDescent="0.2">
      <c r="A326" s="127" t="str">
        <f t="shared" si="7"/>
        <v/>
      </c>
      <c r="B326" s="186"/>
      <c r="C326" s="190"/>
      <c r="D326" s="185"/>
      <c r="E326" s="406"/>
      <c r="F326" s="191"/>
      <c r="G326" s="187"/>
      <c r="H326" s="405"/>
      <c r="I326" s="405"/>
      <c r="J326" s="192"/>
    </row>
    <row r="327" spans="1:10" s="189" customFormat="1" x14ac:dyDescent="0.2">
      <c r="A327" s="127" t="str">
        <f t="shared" si="7"/>
        <v/>
      </c>
      <c r="B327" s="186"/>
      <c r="C327" s="190"/>
      <c r="D327" s="185"/>
      <c r="E327" s="406"/>
      <c r="F327" s="191"/>
      <c r="G327" s="187"/>
      <c r="H327" s="405"/>
      <c r="I327" s="405"/>
      <c r="J327" s="192"/>
    </row>
    <row r="328" spans="1:10" s="189" customFormat="1" x14ac:dyDescent="0.2">
      <c r="A328" s="127" t="str">
        <f t="shared" si="7"/>
        <v/>
      </c>
      <c r="B328" s="186"/>
      <c r="C328" s="190"/>
      <c r="D328" s="185"/>
      <c r="E328" s="406"/>
      <c r="F328" s="191"/>
      <c r="G328" s="187"/>
      <c r="H328" s="405"/>
      <c r="I328" s="405"/>
      <c r="J328" s="192"/>
    </row>
    <row r="329" spans="1:10" s="189" customFormat="1" x14ac:dyDescent="0.2">
      <c r="A329" s="127" t="str">
        <f t="shared" si="7"/>
        <v/>
      </c>
      <c r="B329" s="186"/>
      <c r="C329" s="190"/>
      <c r="D329" s="185"/>
      <c r="E329" s="406"/>
      <c r="F329" s="191"/>
      <c r="G329" s="187"/>
      <c r="H329" s="405"/>
      <c r="I329" s="405"/>
      <c r="J329" s="192"/>
    </row>
    <row r="330" spans="1:10" s="189" customFormat="1" x14ac:dyDescent="0.2">
      <c r="A330" s="127" t="str">
        <f t="shared" si="7"/>
        <v/>
      </c>
      <c r="B330" s="186"/>
      <c r="C330" s="190"/>
      <c r="D330" s="185"/>
      <c r="E330" s="406"/>
      <c r="F330" s="191"/>
      <c r="G330" s="187"/>
      <c r="H330" s="405"/>
      <c r="I330" s="405"/>
      <c r="J330" s="192"/>
    </row>
    <row r="331" spans="1:10" s="189" customFormat="1" x14ac:dyDescent="0.2">
      <c r="A331" s="127" t="str">
        <f t="shared" si="7"/>
        <v/>
      </c>
      <c r="B331" s="186"/>
      <c r="C331" s="190"/>
      <c r="D331" s="185"/>
      <c r="E331" s="406"/>
      <c r="F331" s="191"/>
      <c r="G331" s="187"/>
      <c r="H331" s="405"/>
      <c r="I331" s="405"/>
      <c r="J331" s="192"/>
    </row>
    <row r="332" spans="1:10" s="189" customFormat="1" x14ac:dyDescent="0.2">
      <c r="A332" s="127" t="str">
        <f t="shared" si="7"/>
        <v/>
      </c>
      <c r="B332" s="186"/>
      <c r="C332" s="190"/>
      <c r="D332" s="185"/>
      <c r="E332" s="406"/>
      <c r="F332" s="191"/>
      <c r="G332" s="187"/>
      <c r="H332" s="405"/>
      <c r="I332" s="405"/>
      <c r="J332" s="192"/>
    </row>
    <row r="333" spans="1:10" s="189" customFormat="1" x14ac:dyDescent="0.2">
      <c r="A333" s="127" t="str">
        <f t="shared" si="7"/>
        <v/>
      </c>
      <c r="B333" s="186"/>
      <c r="C333" s="190"/>
      <c r="D333" s="185"/>
      <c r="E333" s="406"/>
      <c r="F333" s="191"/>
      <c r="G333" s="187"/>
      <c r="H333" s="405"/>
      <c r="I333" s="405"/>
      <c r="J333" s="192"/>
    </row>
    <row r="334" spans="1:10" s="189" customFormat="1" x14ac:dyDescent="0.2">
      <c r="A334" s="127" t="str">
        <f t="shared" si="7"/>
        <v/>
      </c>
      <c r="B334" s="186"/>
      <c r="C334" s="190"/>
      <c r="D334" s="185"/>
      <c r="E334" s="406"/>
      <c r="F334" s="191"/>
      <c r="G334" s="187"/>
      <c r="H334" s="405"/>
      <c r="I334" s="405"/>
      <c r="J334" s="192"/>
    </row>
    <row r="335" spans="1:10" s="189" customFormat="1" x14ac:dyDescent="0.2">
      <c r="A335" s="127" t="str">
        <f t="shared" si="7"/>
        <v/>
      </c>
      <c r="B335" s="186"/>
      <c r="C335" s="190"/>
      <c r="D335" s="185"/>
      <c r="E335" s="406"/>
      <c r="F335" s="191"/>
      <c r="G335" s="187"/>
      <c r="H335" s="405"/>
      <c r="I335" s="405"/>
      <c r="J335" s="192"/>
    </row>
    <row r="336" spans="1:10" s="189" customFormat="1" x14ac:dyDescent="0.2">
      <c r="A336" s="127" t="str">
        <f t="shared" si="7"/>
        <v/>
      </c>
      <c r="B336" s="186"/>
      <c r="C336" s="190"/>
      <c r="D336" s="185"/>
      <c r="E336" s="406"/>
      <c r="F336" s="191"/>
      <c r="G336" s="187"/>
      <c r="H336" s="405"/>
      <c r="I336" s="405"/>
      <c r="J336" s="192"/>
    </row>
    <row r="337" spans="1:10" s="189" customFormat="1" x14ac:dyDescent="0.2">
      <c r="A337" s="127" t="str">
        <f t="shared" si="7"/>
        <v/>
      </c>
      <c r="B337" s="186"/>
      <c r="C337" s="190"/>
      <c r="D337" s="185"/>
      <c r="E337" s="406"/>
      <c r="F337" s="191"/>
      <c r="G337" s="187"/>
      <c r="H337" s="405"/>
      <c r="I337" s="405"/>
      <c r="J337" s="192"/>
    </row>
    <row r="338" spans="1:10" s="189" customFormat="1" x14ac:dyDescent="0.2">
      <c r="A338" s="127" t="str">
        <f t="shared" si="7"/>
        <v/>
      </c>
      <c r="B338" s="186"/>
      <c r="C338" s="190"/>
      <c r="D338" s="185"/>
      <c r="E338" s="406"/>
      <c r="F338" s="191"/>
      <c r="G338" s="187"/>
      <c r="H338" s="405"/>
      <c r="I338" s="405"/>
      <c r="J338" s="192"/>
    </row>
    <row r="339" spans="1:10" s="189" customFormat="1" x14ac:dyDescent="0.2">
      <c r="A339" s="127" t="str">
        <f t="shared" si="7"/>
        <v/>
      </c>
      <c r="B339" s="186"/>
      <c r="C339" s="190"/>
      <c r="D339" s="185"/>
      <c r="E339" s="406"/>
      <c r="F339" s="191"/>
      <c r="G339" s="187"/>
      <c r="H339" s="405"/>
      <c r="I339" s="405"/>
      <c r="J339" s="192"/>
    </row>
    <row r="340" spans="1:10" s="189" customFormat="1" x14ac:dyDescent="0.2">
      <c r="A340" s="127" t="str">
        <f t="shared" si="7"/>
        <v/>
      </c>
      <c r="B340" s="186"/>
      <c r="C340" s="190"/>
      <c r="D340" s="185"/>
      <c r="E340" s="406"/>
      <c r="F340" s="191"/>
      <c r="G340" s="187"/>
      <c r="H340" s="405"/>
      <c r="I340" s="405"/>
      <c r="J340" s="192"/>
    </row>
    <row r="341" spans="1:10" s="189" customFormat="1" x14ac:dyDescent="0.2">
      <c r="A341" s="127" t="str">
        <f t="shared" si="7"/>
        <v/>
      </c>
      <c r="B341" s="186"/>
      <c r="C341" s="190"/>
      <c r="D341" s="185"/>
      <c r="E341" s="406"/>
      <c r="F341" s="191"/>
      <c r="G341" s="187"/>
      <c r="H341" s="405"/>
      <c r="I341" s="405"/>
      <c r="J341" s="192"/>
    </row>
    <row r="342" spans="1:10" s="189" customFormat="1" x14ac:dyDescent="0.2">
      <c r="A342" s="127" t="str">
        <f t="shared" si="7"/>
        <v/>
      </c>
      <c r="B342" s="186"/>
      <c r="C342" s="190"/>
      <c r="D342" s="185"/>
      <c r="E342" s="406"/>
      <c r="F342" s="191"/>
      <c r="G342" s="187"/>
      <c r="H342" s="405"/>
      <c r="I342" s="405"/>
      <c r="J342" s="192"/>
    </row>
    <row r="343" spans="1:10" s="189" customFormat="1" x14ac:dyDescent="0.2">
      <c r="A343" s="127" t="str">
        <f t="shared" si="7"/>
        <v/>
      </c>
      <c r="B343" s="186"/>
      <c r="C343" s="190"/>
      <c r="D343" s="185"/>
      <c r="E343" s="406"/>
      <c r="F343" s="191"/>
      <c r="G343" s="187"/>
      <c r="H343" s="405"/>
      <c r="I343" s="405"/>
      <c r="J343" s="192"/>
    </row>
    <row r="344" spans="1:10" s="189" customFormat="1" x14ac:dyDescent="0.2">
      <c r="A344" s="127" t="str">
        <f t="shared" si="7"/>
        <v/>
      </c>
      <c r="B344" s="186"/>
      <c r="C344" s="190"/>
      <c r="D344" s="185"/>
      <c r="E344" s="406"/>
      <c r="F344" s="191"/>
      <c r="G344" s="187"/>
      <c r="H344" s="405"/>
      <c r="I344" s="405"/>
      <c r="J344" s="192"/>
    </row>
    <row r="345" spans="1:10" s="189" customFormat="1" x14ac:dyDescent="0.2">
      <c r="A345" s="127" t="str">
        <f t="shared" si="7"/>
        <v/>
      </c>
      <c r="B345" s="186"/>
      <c r="C345" s="190"/>
      <c r="D345" s="185"/>
      <c r="E345" s="406"/>
      <c r="F345" s="191"/>
      <c r="G345" s="187"/>
      <c r="H345" s="405"/>
      <c r="I345" s="405"/>
      <c r="J345" s="192"/>
    </row>
    <row r="346" spans="1:10" s="189" customFormat="1" x14ac:dyDescent="0.2">
      <c r="A346" s="127" t="str">
        <f t="shared" ref="A346:A409" si="8">IF(COUNTA(B346:G346)&gt;0,ROW()-$A$3+1,"")</f>
        <v/>
      </c>
      <c r="B346" s="186"/>
      <c r="C346" s="190"/>
      <c r="D346" s="185"/>
      <c r="E346" s="406"/>
      <c r="F346" s="191"/>
      <c r="G346" s="187"/>
      <c r="H346" s="405"/>
      <c r="I346" s="405"/>
      <c r="J346" s="192"/>
    </row>
    <row r="347" spans="1:10" s="189" customFormat="1" x14ac:dyDescent="0.2">
      <c r="A347" s="127" t="str">
        <f t="shared" si="8"/>
        <v/>
      </c>
      <c r="B347" s="186"/>
      <c r="C347" s="190"/>
      <c r="D347" s="185"/>
      <c r="E347" s="406"/>
      <c r="F347" s="191"/>
      <c r="G347" s="187"/>
      <c r="H347" s="405"/>
      <c r="I347" s="405"/>
      <c r="J347" s="192"/>
    </row>
    <row r="348" spans="1:10" s="189" customFormat="1" x14ac:dyDescent="0.2">
      <c r="A348" s="127" t="str">
        <f t="shared" si="8"/>
        <v/>
      </c>
      <c r="B348" s="186"/>
      <c r="C348" s="190"/>
      <c r="D348" s="185"/>
      <c r="E348" s="406"/>
      <c r="F348" s="191"/>
      <c r="G348" s="187"/>
      <c r="H348" s="405"/>
      <c r="I348" s="405"/>
      <c r="J348" s="192"/>
    </row>
    <row r="349" spans="1:10" s="189" customFormat="1" x14ac:dyDescent="0.2">
      <c r="A349" s="127" t="str">
        <f t="shared" si="8"/>
        <v/>
      </c>
      <c r="B349" s="186"/>
      <c r="C349" s="190"/>
      <c r="D349" s="185"/>
      <c r="E349" s="406"/>
      <c r="F349" s="191"/>
      <c r="G349" s="187"/>
      <c r="H349" s="405"/>
      <c r="I349" s="405"/>
      <c r="J349" s="192"/>
    </row>
    <row r="350" spans="1:10" s="189" customFormat="1" x14ac:dyDescent="0.2">
      <c r="A350" s="127" t="str">
        <f t="shared" si="8"/>
        <v/>
      </c>
      <c r="B350" s="186"/>
      <c r="C350" s="190"/>
      <c r="D350" s="185"/>
      <c r="E350" s="406"/>
      <c r="F350" s="191"/>
      <c r="G350" s="187"/>
      <c r="H350" s="405"/>
      <c r="I350" s="405"/>
      <c r="J350" s="192"/>
    </row>
    <row r="351" spans="1:10" s="189" customFormat="1" x14ac:dyDescent="0.2">
      <c r="A351" s="127" t="str">
        <f t="shared" si="8"/>
        <v/>
      </c>
      <c r="B351" s="186"/>
      <c r="C351" s="190"/>
      <c r="D351" s="185"/>
      <c r="E351" s="406"/>
      <c r="F351" s="191"/>
      <c r="G351" s="187"/>
      <c r="H351" s="405"/>
      <c r="I351" s="405"/>
      <c r="J351" s="192"/>
    </row>
    <row r="352" spans="1:10" s="189" customFormat="1" x14ac:dyDescent="0.2">
      <c r="A352" s="127" t="str">
        <f t="shared" si="8"/>
        <v/>
      </c>
      <c r="B352" s="186"/>
      <c r="C352" s="190"/>
      <c r="D352" s="185"/>
      <c r="E352" s="406"/>
      <c r="F352" s="191"/>
      <c r="G352" s="187"/>
      <c r="H352" s="405"/>
      <c r="I352" s="405"/>
      <c r="J352" s="192"/>
    </row>
    <row r="353" spans="1:10" s="189" customFormat="1" x14ac:dyDescent="0.2">
      <c r="A353" s="127" t="str">
        <f t="shared" si="8"/>
        <v/>
      </c>
      <c r="B353" s="186"/>
      <c r="C353" s="190"/>
      <c r="D353" s="185"/>
      <c r="E353" s="406"/>
      <c r="F353" s="191"/>
      <c r="G353" s="187"/>
      <c r="H353" s="405"/>
      <c r="I353" s="405"/>
      <c r="J353" s="192"/>
    </row>
    <row r="354" spans="1:10" s="189" customFormat="1" x14ac:dyDescent="0.2">
      <c r="A354" s="127" t="str">
        <f t="shared" si="8"/>
        <v/>
      </c>
      <c r="B354" s="186"/>
      <c r="C354" s="190"/>
      <c r="D354" s="185"/>
      <c r="E354" s="406"/>
      <c r="F354" s="191"/>
      <c r="G354" s="187"/>
      <c r="H354" s="405"/>
      <c r="I354" s="405"/>
      <c r="J354" s="192"/>
    </row>
    <row r="355" spans="1:10" s="189" customFormat="1" x14ac:dyDescent="0.2">
      <c r="A355" s="127" t="str">
        <f t="shared" si="8"/>
        <v/>
      </c>
      <c r="B355" s="186"/>
      <c r="C355" s="190"/>
      <c r="D355" s="185"/>
      <c r="E355" s="406"/>
      <c r="F355" s="191"/>
      <c r="G355" s="187"/>
      <c r="H355" s="405"/>
      <c r="I355" s="405"/>
      <c r="J355" s="192"/>
    </row>
    <row r="356" spans="1:10" s="189" customFormat="1" x14ac:dyDescent="0.2">
      <c r="A356" s="127" t="str">
        <f t="shared" si="8"/>
        <v/>
      </c>
      <c r="B356" s="186"/>
      <c r="C356" s="190"/>
      <c r="D356" s="185"/>
      <c r="E356" s="406"/>
      <c r="F356" s="191"/>
      <c r="G356" s="187"/>
      <c r="H356" s="405"/>
      <c r="I356" s="405"/>
      <c r="J356" s="192"/>
    </row>
    <row r="357" spans="1:10" s="189" customFormat="1" x14ac:dyDescent="0.2">
      <c r="A357" s="127" t="str">
        <f t="shared" si="8"/>
        <v/>
      </c>
      <c r="B357" s="186"/>
      <c r="C357" s="190"/>
      <c r="D357" s="185"/>
      <c r="E357" s="406"/>
      <c r="F357" s="191"/>
      <c r="G357" s="187"/>
      <c r="H357" s="405"/>
      <c r="I357" s="405"/>
      <c r="J357" s="192"/>
    </row>
    <row r="358" spans="1:10" s="189" customFormat="1" x14ac:dyDescent="0.2">
      <c r="A358" s="127" t="str">
        <f t="shared" si="8"/>
        <v/>
      </c>
      <c r="B358" s="186"/>
      <c r="C358" s="190"/>
      <c r="D358" s="185"/>
      <c r="E358" s="406"/>
      <c r="F358" s="191"/>
      <c r="G358" s="187"/>
      <c r="H358" s="405"/>
      <c r="I358" s="405"/>
      <c r="J358" s="192"/>
    </row>
    <row r="359" spans="1:10" s="189" customFormat="1" x14ac:dyDescent="0.2">
      <c r="A359" s="127" t="str">
        <f t="shared" si="8"/>
        <v/>
      </c>
      <c r="B359" s="186"/>
      <c r="C359" s="190"/>
      <c r="D359" s="185"/>
      <c r="E359" s="406"/>
      <c r="F359" s="191"/>
      <c r="G359" s="187"/>
      <c r="H359" s="405"/>
      <c r="I359" s="405"/>
      <c r="J359" s="192"/>
    </row>
    <row r="360" spans="1:10" s="189" customFormat="1" x14ac:dyDescent="0.2">
      <c r="A360" s="127" t="str">
        <f t="shared" si="8"/>
        <v/>
      </c>
      <c r="B360" s="186"/>
      <c r="C360" s="190"/>
      <c r="D360" s="185"/>
      <c r="E360" s="406"/>
      <c r="F360" s="191"/>
      <c r="G360" s="187"/>
      <c r="H360" s="405"/>
      <c r="I360" s="405"/>
      <c r="J360" s="192"/>
    </row>
    <row r="361" spans="1:10" s="189" customFormat="1" x14ac:dyDescent="0.2">
      <c r="A361" s="127" t="str">
        <f t="shared" si="8"/>
        <v/>
      </c>
      <c r="B361" s="186"/>
      <c r="C361" s="190"/>
      <c r="D361" s="185"/>
      <c r="E361" s="406"/>
      <c r="F361" s="191"/>
      <c r="G361" s="187"/>
      <c r="H361" s="405"/>
      <c r="I361" s="405"/>
      <c r="J361" s="192"/>
    </row>
    <row r="362" spans="1:10" s="189" customFormat="1" x14ac:dyDescent="0.2">
      <c r="A362" s="127" t="str">
        <f t="shared" si="8"/>
        <v/>
      </c>
      <c r="B362" s="186"/>
      <c r="C362" s="190"/>
      <c r="D362" s="185"/>
      <c r="E362" s="406"/>
      <c r="F362" s="191"/>
      <c r="G362" s="187"/>
      <c r="H362" s="405"/>
      <c r="I362" s="405"/>
      <c r="J362" s="192"/>
    </row>
    <row r="363" spans="1:10" s="189" customFormat="1" x14ac:dyDescent="0.2">
      <c r="A363" s="127" t="str">
        <f t="shared" si="8"/>
        <v/>
      </c>
      <c r="B363" s="186"/>
      <c r="C363" s="190"/>
      <c r="D363" s="185"/>
      <c r="E363" s="406"/>
      <c r="F363" s="191"/>
      <c r="G363" s="187"/>
      <c r="H363" s="405"/>
      <c r="I363" s="405"/>
      <c r="J363" s="192"/>
    </row>
    <row r="364" spans="1:10" s="189" customFormat="1" x14ac:dyDescent="0.2">
      <c r="A364" s="127" t="str">
        <f t="shared" si="8"/>
        <v/>
      </c>
      <c r="B364" s="186"/>
      <c r="C364" s="190"/>
      <c r="D364" s="185"/>
      <c r="E364" s="406"/>
      <c r="F364" s="191"/>
      <c r="G364" s="187"/>
      <c r="H364" s="405"/>
      <c r="I364" s="405"/>
      <c r="J364" s="192"/>
    </row>
    <row r="365" spans="1:10" s="189" customFormat="1" x14ac:dyDescent="0.2">
      <c r="A365" s="127" t="str">
        <f t="shared" si="8"/>
        <v/>
      </c>
      <c r="B365" s="186"/>
      <c r="C365" s="190"/>
      <c r="D365" s="185"/>
      <c r="E365" s="406"/>
      <c r="F365" s="191"/>
      <c r="G365" s="187"/>
      <c r="H365" s="405"/>
      <c r="I365" s="405"/>
      <c r="J365" s="192"/>
    </row>
    <row r="366" spans="1:10" s="189" customFormat="1" x14ac:dyDescent="0.2">
      <c r="A366" s="127" t="str">
        <f t="shared" si="8"/>
        <v/>
      </c>
      <c r="B366" s="186"/>
      <c r="C366" s="190"/>
      <c r="D366" s="185"/>
      <c r="E366" s="406"/>
      <c r="F366" s="191"/>
      <c r="G366" s="187"/>
      <c r="H366" s="405"/>
      <c r="I366" s="405"/>
      <c r="J366" s="192"/>
    </row>
    <row r="367" spans="1:10" s="189" customFormat="1" x14ac:dyDescent="0.2">
      <c r="A367" s="127" t="str">
        <f t="shared" si="8"/>
        <v/>
      </c>
      <c r="B367" s="186"/>
      <c r="C367" s="190"/>
      <c r="D367" s="185"/>
      <c r="E367" s="406"/>
      <c r="F367" s="191"/>
      <c r="G367" s="187"/>
      <c r="H367" s="405"/>
      <c r="I367" s="405"/>
      <c r="J367" s="192"/>
    </row>
    <row r="368" spans="1:10" s="189" customFormat="1" x14ac:dyDescent="0.2">
      <c r="A368" s="127" t="str">
        <f t="shared" si="8"/>
        <v/>
      </c>
      <c r="B368" s="186"/>
      <c r="C368" s="190"/>
      <c r="D368" s="185"/>
      <c r="E368" s="406"/>
      <c r="F368" s="191"/>
      <c r="G368" s="187"/>
      <c r="H368" s="405"/>
      <c r="I368" s="405"/>
      <c r="J368" s="192"/>
    </row>
    <row r="369" spans="1:10" s="189" customFormat="1" x14ac:dyDescent="0.2">
      <c r="A369" s="127" t="str">
        <f t="shared" si="8"/>
        <v/>
      </c>
      <c r="B369" s="186"/>
      <c r="C369" s="190"/>
      <c r="D369" s="185"/>
      <c r="E369" s="406"/>
      <c r="F369" s="191"/>
      <c r="G369" s="187"/>
      <c r="H369" s="405"/>
      <c r="I369" s="405"/>
      <c r="J369" s="192"/>
    </row>
    <row r="370" spans="1:10" s="189" customFormat="1" x14ac:dyDescent="0.2">
      <c r="A370" s="127" t="str">
        <f t="shared" si="8"/>
        <v/>
      </c>
      <c r="B370" s="186"/>
      <c r="C370" s="190"/>
      <c r="D370" s="185"/>
      <c r="E370" s="406"/>
      <c r="F370" s="191"/>
      <c r="G370" s="187"/>
      <c r="H370" s="405"/>
      <c r="I370" s="405"/>
      <c r="J370" s="192"/>
    </row>
    <row r="371" spans="1:10" s="189" customFormat="1" x14ac:dyDescent="0.2">
      <c r="A371" s="127" t="str">
        <f t="shared" si="8"/>
        <v/>
      </c>
      <c r="B371" s="186"/>
      <c r="C371" s="190"/>
      <c r="D371" s="185"/>
      <c r="E371" s="406"/>
      <c r="F371" s="191"/>
      <c r="G371" s="187"/>
      <c r="H371" s="405"/>
      <c r="I371" s="405"/>
      <c r="J371" s="192"/>
    </row>
    <row r="372" spans="1:10" s="189" customFormat="1" x14ac:dyDescent="0.2">
      <c r="A372" s="127" t="str">
        <f t="shared" si="8"/>
        <v/>
      </c>
      <c r="B372" s="186"/>
      <c r="C372" s="190"/>
      <c r="D372" s="185"/>
      <c r="E372" s="406"/>
      <c r="F372" s="191"/>
      <c r="G372" s="187"/>
      <c r="H372" s="405"/>
      <c r="I372" s="405"/>
      <c r="J372" s="192"/>
    </row>
    <row r="373" spans="1:10" s="189" customFormat="1" x14ac:dyDescent="0.2">
      <c r="A373" s="127" t="str">
        <f t="shared" si="8"/>
        <v/>
      </c>
      <c r="B373" s="186"/>
      <c r="C373" s="190"/>
      <c r="D373" s="185"/>
      <c r="E373" s="406"/>
      <c r="F373" s="191"/>
      <c r="G373" s="187"/>
      <c r="H373" s="405"/>
      <c r="I373" s="405"/>
      <c r="J373" s="192"/>
    </row>
    <row r="374" spans="1:10" s="189" customFormat="1" x14ac:dyDescent="0.2">
      <c r="A374" s="127" t="str">
        <f t="shared" si="8"/>
        <v/>
      </c>
      <c r="B374" s="186"/>
      <c r="C374" s="190"/>
      <c r="D374" s="185"/>
      <c r="E374" s="406"/>
      <c r="F374" s="191"/>
      <c r="G374" s="187"/>
      <c r="H374" s="405"/>
      <c r="I374" s="405"/>
      <c r="J374" s="192"/>
    </row>
    <row r="375" spans="1:10" s="189" customFormat="1" x14ac:dyDescent="0.2">
      <c r="A375" s="127" t="str">
        <f t="shared" si="8"/>
        <v/>
      </c>
      <c r="B375" s="186"/>
      <c r="C375" s="190"/>
      <c r="D375" s="185"/>
      <c r="E375" s="406"/>
      <c r="F375" s="191"/>
      <c r="G375" s="187"/>
      <c r="H375" s="405"/>
      <c r="I375" s="405"/>
      <c r="J375" s="192"/>
    </row>
    <row r="376" spans="1:10" s="189" customFormat="1" x14ac:dyDescent="0.2">
      <c r="A376" s="127" t="str">
        <f t="shared" si="8"/>
        <v/>
      </c>
      <c r="B376" s="186"/>
      <c r="C376" s="190"/>
      <c r="D376" s="185"/>
      <c r="E376" s="406"/>
      <c r="F376" s="191"/>
      <c r="G376" s="187"/>
      <c r="H376" s="405"/>
      <c r="I376" s="405"/>
      <c r="J376" s="192"/>
    </row>
    <row r="377" spans="1:10" s="189" customFormat="1" x14ac:dyDescent="0.2">
      <c r="A377" s="127" t="str">
        <f t="shared" si="8"/>
        <v/>
      </c>
      <c r="B377" s="186"/>
      <c r="C377" s="190"/>
      <c r="D377" s="185"/>
      <c r="E377" s="406"/>
      <c r="F377" s="191"/>
      <c r="G377" s="187"/>
      <c r="H377" s="405"/>
      <c r="I377" s="405"/>
      <c r="J377" s="192"/>
    </row>
    <row r="378" spans="1:10" s="189" customFormat="1" x14ac:dyDescent="0.2">
      <c r="A378" s="127" t="str">
        <f t="shared" si="8"/>
        <v/>
      </c>
      <c r="B378" s="186"/>
      <c r="C378" s="190"/>
      <c r="D378" s="185"/>
      <c r="E378" s="406"/>
      <c r="F378" s="191"/>
      <c r="G378" s="187"/>
      <c r="H378" s="405"/>
      <c r="I378" s="405"/>
      <c r="J378" s="192"/>
    </row>
    <row r="379" spans="1:10" s="189" customFormat="1" x14ac:dyDescent="0.2">
      <c r="A379" s="127" t="str">
        <f t="shared" si="8"/>
        <v/>
      </c>
      <c r="B379" s="186"/>
      <c r="C379" s="190"/>
      <c r="D379" s="185"/>
      <c r="E379" s="406"/>
      <c r="F379" s="191"/>
      <c r="G379" s="187"/>
      <c r="H379" s="405"/>
      <c r="I379" s="405"/>
      <c r="J379" s="192"/>
    </row>
    <row r="380" spans="1:10" s="189" customFormat="1" x14ac:dyDescent="0.2">
      <c r="A380" s="127" t="str">
        <f t="shared" si="8"/>
        <v/>
      </c>
      <c r="B380" s="186"/>
      <c r="C380" s="190"/>
      <c r="D380" s="185"/>
      <c r="E380" s="406"/>
      <c r="F380" s="191"/>
      <c r="G380" s="187"/>
      <c r="H380" s="405"/>
      <c r="I380" s="405"/>
      <c r="J380" s="192"/>
    </row>
    <row r="381" spans="1:10" s="189" customFormat="1" x14ac:dyDescent="0.2">
      <c r="A381" s="127" t="str">
        <f t="shared" si="8"/>
        <v/>
      </c>
      <c r="B381" s="186"/>
      <c r="C381" s="190"/>
      <c r="D381" s="185"/>
      <c r="E381" s="406"/>
      <c r="F381" s="191"/>
      <c r="G381" s="187"/>
      <c r="H381" s="405"/>
      <c r="I381" s="405"/>
      <c r="J381" s="192"/>
    </row>
    <row r="382" spans="1:10" s="189" customFormat="1" x14ac:dyDescent="0.2">
      <c r="A382" s="127" t="str">
        <f t="shared" si="8"/>
        <v/>
      </c>
      <c r="B382" s="186"/>
      <c r="C382" s="190"/>
      <c r="D382" s="185"/>
      <c r="E382" s="406"/>
      <c r="F382" s="191"/>
      <c r="G382" s="187"/>
      <c r="H382" s="405"/>
      <c r="I382" s="405"/>
      <c r="J382" s="192"/>
    </row>
    <row r="383" spans="1:10" s="189" customFormat="1" x14ac:dyDescent="0.2">
      <c r="A383" s="127" t="str">
        <f t="shared" si="8"/>
        <v/>
      </c>
      <c r="B383" s="186"/>
      <c r="C383" s="190"/>
      <c r="D383" s="185"/>
      <c r="E383" s="406"/>
      <c r="F383" s="191"/>
      <c r="G383" s="187"/>
      <c r="H383" s="405"/>
      <c r="I383" s="405"/>
      <c r="J383" s="192"/>
    </row>
    <row r="384" spans="1:10" s="189" customFormat="1" x14ac:dyDescent="0.2">
      <c r="A384" s="127" t="str">
        <f t="shared" si="8"/>
        <v/>
      </c>
      <c r="B384" s="186"/>
      <c r="C384" s="190"/>
      <c r="D384" s="185"/>
      <c r="E384" s="406"/>
      <c r="F384" s="191"/>
      <c r="G384" s="187"/>
      <c r="H384" s="405"/>
      <c r="I384" s="405"/>
      <c r="J384" s="192"/>
    </row>
    <row r="385" spans="1:10" s="189" customFormat="1" x14ac:dyDescent="0.2">
      <c r="A385" s="127" t="str">
        <f t="shared" si="8"/>
        <v/>
      </c>
      <c r="B385" s="186"/>
      <c r="C385" s="190"/>
      <c r="D385" s="185"/>
      <c r="E385" s="406"/>
      <c r="F385" s="191"/>
      <c r="G385" s="187"/>
      <c r="H385" s="405"/>
      <c r="I385" s="405"/>
      <c r="J385" s="192"/>
    </row>
    <row r="386" spans="1:10" s="189" customFormat="1" x14ac:dyDescent="0.2">
      <c r="A386" s="127" t="str">
        <f t="shared" si="8"/>
        <v/>
      </c>
      <c r="B386" s="186"/>
      <c r="C386" s="190"/>
      <c r="D386" s="185"/>
      <c r="E386" s="406"/>
      <c r="F386" s="191"/>
      <c r="G386" s="187"/>
      <c r="H386" s="405"/>
      <c r="I386" s="405"/>
      <c r="J386" s="192"/>
    </row>
    <row r="387" spans="1:10" s="189" customFormat="1" x14ac:dyDescent="0.2">
      <c r="A387" s="127" t="str">
        <f t="shared" si="8"/>
        <v/>
      </c>
      <c r="B387" s="186"/>
      <c r="C387" s="190"/>
      <c r="D387" s="185"/>
      <c r="E387" s="406"/>
      <c r="F387" s="191"/>
      <c r="G387" s="187"/>
      <c r="H387" s="405"/>
      <c r="I387" s="405"/>
      <c r="J387" s="192"/>
    </row>
    <row r="388" spans="1:10" s="189" customFormat="1" x14ac:dyDescent="0.2">
      <c r="A388" s="127" t="str">
        <f t="shared" si="8"/>
        <v/>
      </c>
      <c r="B388" s="186"/>
      <c r="C388" s="190"/>
      <c r="D388" s="185"/>
      <c r="E388" s="406"/>
      <c r="F388" s="191"/>
      <c r="G388" s="187"/>
      <c r="H388" s="405"/>
      <c r="I388" s="405"/>
      <c r="J388" s="192"/>
    </row>
    <row r="389" spans="1:10" s="189" customFormat="1" x14ac:dyDescent="0.2">
      <c r="A389" s="127" t="str">
        <f t="shared" si="8"/>
        <v/>
      </c>
      <c r="B389" s="186"/>
      <c r="C389" s="190"/>
      <c r="D389" s="185"/>
      <c r="E389" s="406"/>
      <c r="F389" s="191"/>
      <c r="G389" s="187"/>
      <c r="H389" s="405"/>
      <c r="I389" s="405"/>
      <c r="J389" s="192"/>
    </row>
    <row r="390" spans="1:10" s="189" customFormat="1" x14ac:dyDescent="0.2">
      <c r="A390" s="127" t="str">
        <f t="shared" si="8"/>
        <v/>
      </c>
      <c r="B390" s="186"/>
      <c r="C390" s="190"/>
      <c r="D390" s="185"/>
      <c r="E390" s="406"/>
      <c r="F390" s="191"/>
      <c r="G390" s="187"/>
      <c r="H390" s="405"/>
      <c r="I390" s="405"/>
      <c r="J390" s="192"/>
    </row>
    <row r="391" spans="1:10" s="189" customFormat="1" x14ac:dyDescent="0.2">
      <c r="A391" s="127" t="str">
        <f t="shared" si="8"/>
        <v/>
      </c>
      <c r="B391" s="186"/>
      <c r="C391" s="190"/>
      <c r="D391" s="185"/>
      <c r="E391" s="406"/>
      <c r="F391" s="191"/>
      <c r="G391" s="187"/>
      <c r="H391" s="405"/>
      <c r="I391" s="405"/>
      <c r="J391" s="192"/>
    </row>
    <row r="392" spans="1:10" s="189" customFormat="1" x14ac:dyDescent="0.2">
      <c r="A392" s="127" t="str">
        <f t="shared" si="8"/>
        <v/>
      </c>
      <c r="B392" s="186"/>
      <c r="C392" s="190"/>
      <c r="D392" s="185"/>
      <c r="E392" s="406"/>
      <c r="F392" s="191"/>
      <c r="G392" s="187"/>
      <c r="H392" s="405"/>
      <c r="I392" s="405"/>
      <c r="J392" s="192"/>
    </row>
    <row r="393" spans="1:10" s="189" customFormat="1" x14ac:dyDescent="0.2">
      <c r="A393" s="127" t="str">
        <f t="shared" si="8"/>
        <v/>
      </c>
      <c r="B393" s="186"/>
      <c r="C393" s="190"/>
      <c r="D393" s="185"/>
      <c r="E393" s="406"/>
      <c r="F393" s="191"/>
      <c r="G393" s="187"/>
      <c r="H393" s="405"/>
      <c r="I393" s="405"/>
      <c r="J393" s="192"/>
    </row>
    <row r="394" spans="1:10" s="189" customFormat="1" x14ac:dyDescent="0.2">
      <c r="A394" s="127" t="str">
        <f t="shared" si="8"/>
        <v/>
      </c>
      <c r="B394" s="186"/>
      <c r="C394" s="190"/>
      <c r="D394" s="185"/>
      <c r="E394" s="406"/>
      <c r="F394" s="191"/>
      <c r="G394" s="187"/>
      <c r="H394" s="405"/>
      <c r="I394" s="405"/>
      <c r="J394" s="192"/>
    </row>
    <row r="395" spans="1:10" s="189" customFormat="1" x14ac:dyDescent="0.2">
      <c r="A395" s="127" t="str">
        <f t="shared" si="8"/>
        <v/>
      </c>
      <c r="B395" s="186"/>
      <c r="C395" s="190"/>
      <c r="D395" s="185"/>
      <c r="E395" s="406"/>
      <c r="F395" s="191"/>
      <c r="G395" s="187"/>
      <c r="H395" s="405"/>
      <c r="I395" s="405"/>
      <c r="J395" s="192"/>
    </row>
    <row r="396" spans="1:10" s="189" customFormat="1" x14ac:dyDescent="0.2">
      <c r="A396" s="127" t="str">
        <f t="shared" si="8"/>
        <v/>
      </c>
      <c r="B396" s="186"/>
      <c r="C396" s="190"/>
      <c r="D396" s="185"/>
      <c r="E396" s="406"/>
      <c r="F396" s="191"/>
      <c r="G396" s="187"/>
      <c r="H396" s="405"/>
      <c r="I396" s="405"/>
      <c r="J396" s="192"/>
    </row>
    <row r="397" spans="1:10" s="189" customFormat="1" x14ac:dyDescent="0.2">
      <c r="A397" s="127" t="str">
        <f t="shared" si="8"/>
        <v/>
      </c>
      <c r="B397" s="186"/>
      <c r="C397" s="190"/>
      <c r="D397" s="185"/>
      <c r="E397" s="406"/>
      <c r="F397" s="191"/>
      <c r="G397" s="187"/>
      <c r="H397" s="405"/>
      <c r="I397" s="405"/>
      <c r="J397" s="192"/>
    </row>
    <row r="398" spans="1:10" s="189" customFormat="1" x14ac:dyDescent="0.2">
      <c r="A398" s="127" t="str">
        <f t="shared" si="8"/>
        <v/>
      </c>
      <c r="B398" s="186"/>
      <c r="C398" s="190"/>
      <c r="D398" s="185"/>
      <c r="E398" s="406"/>
      <c r="F398" s="191"/>
      <c r="G398" s="187"/>
      <c r="H398" s="405"/>
      <c r="I398" s="405"/>
      <c r="J398" s="192"/>
    </row>
    <row r="399" spans="1:10" s="189" customFormat="1" x14ac:dyDescent="0.2">
      <c r="A399" s="127" t="str">
        <f t="shared" si="8"/>
        <v/>
      </c>
      <c r="B399" s="186"/>
      <c r="C399" s="190"/>
      <c r="D399" s="185"/>
      <c r="E399" s="406"/>
      <c r="F399" s="191"/>
      <c r="G399" s="187"/>
      <c r="H399" s="405"/>
      <c r="I399" s="405"/>
      <c r="J399" s="192"/>
    </row>
    <row r="400" spans="1:10" s="189" customFormat="1" x14ac:dyDescent="0.2">
      <c r="A400" s="127" t="str">
        <f t="shared" si="8"/>
        <v/>
      </c>
      <c r="B400" s="186"/>
      <c r="C400" s="190"/>
      <c r="D400" s="185"/>
      <c r="E400" s="406"/>
      <c r="F400" s="191"/>
      <c r="G400" s="187"/>
      <c r="H400" s="405"/>
      <c r="I400" s="405"/>
      <c r="J400" s="192"/>
    </row>
    <row r="401" spans="1:10" s="189" customFormat="1" x14ac:dyDescent="0.2">
      <c r="A401" s="127" t="str">
        <f t="shared" si="8"/>
        <v/>
      </c>
      <c r="B401" s="186"/>
      <c r="C401" s="190"/>
      <c r="D401" s="185"/>
      <c r="E401" s="406"/>
      <c r="F401" s="191"/>
      <c r="G401" s="187"/>
      <c r="H401" s="405"/>
      <c r="I401" s="405"/>
      <c r="J401" s="192"/>
    </row>
    <row r="402" spans="1:10" s="189" customFormat="1" x14ac:dyDescent="0.2">
      <c r="A402" s="127" t="str">
        <f t="shared" si="8"/>
        <v/>
      </c>
      <c r="B402" s="186"/>
      <c r="C402" s="190"/>
      <c r="D402" s="185"/>
      <c r="E402" s="406"/>
      <c r="F402" s="191"/>
      <c r="G402" s="187"/>
      <c r="H402" s="405"/>
      <c r="I402" s="405"/>
      <c r="J402" s="192"/>
    </row>
    <row r="403" spans="1:10" s="189" customFormat="1" x14ac:dyDescent="0.2">
      <c r="A403" s="127" t="str">
        <f t="shared" si="8"/>
        <v/>
      </c>
      <c r="B403" s="186"/>
      <c r="C403" s="190"/>
      <c r="D403" s="185"/>
      <c r="E403" s="406"/>
      <c r="F403" s="191"/>
      <c r="G403" s="187"/>
      <c r="H403" s="405"/>
      <c r="I403" s="405"/>
      <c r="J403" s="192"/>
    </row>
    <row r="404" spans="1:10" s="189" customFormat="1" x14ac:dyDescent="0.2">
      <c r="A404" s="127" t="str">
        <f t="shared" si="8"/>
        <v/>
      </c>
      <c r="B404" s="186"/>
      <c r="C404" s="190"/>
      <c r="D404" s="185"/>
      <c r="E404" s="406"/>
      <c r="F404" s="191"/>
      <c r="G404" s="187"/>
      <c r="H404" s="405"/>
      <c r="I404" s="405"/>
      <c r="J404" s="192"/>
    </row>
    <row r="405" spans="1:10" s="189" customFormat="1" x14ac:dyDescent="0.2">
      <c r="A405" s="127" t="str">
        <f t="shared" si="8"/>
        <v/>
      </c>
      <c r="B405" s="186"/>
      <c r="C405" s="190"/>
      <c r="D405" s="185"/>
      <c r="E405" s="406"/>
      <c r="F405" s="191"/>
      <c r="G405" s="187"/>
      <c r="H405" s="405"/>
      <c r="I405" s="405"/>
      <c r="J405" s="192"/>
    </row>
    <row r="406" spans="1:10" s="189" customFormat="1" x14ac:dyDescent="0.2">
      <c r="A406" s="127" t="str">
        <f t="shared" si="8"/>
        <v/>
      </c>
      <c r="B406" s="186"/>
      <c r="C406" s="190"/>
      <c r="D406" s="185"/>
      <c r="E406" s="406"/>
      <c r="F406" s="191"/>
      <c r="G406" s="187"/>
      <c r="H406" s="405"/>
      <c r="I406" s="405"/>
      <c r="J406" s="192"/>
    </row>
    <row r="407" spans="1:10" s="189" customFormat="1" x14ac:dyDescent="0.2">
      <c r="A407" s="127" t="str">
        <f t="shared" si="8"/>
        <v/>
      </c>
      <c r="B407" s="186"/>
      <c r="C407" s="190"/>
      <c r="D407" s="185"/>
      <c r="E407" s="406"/>
      <c r="F407" s="191"/>
      <c r="G407" s="187"/>
      <c r="H407" s="405"/>
      <c r="I407" s="405"/>
      <c r="J407" s="192"/>
    </row>
    <row r="408" spans="1:10" s="189" customFormat="1" x14ac:dyDescent="0.2">
      <c r="A408" s="127" t="str">
        <f t="shared" si="8"/>
        <v/>
      </c>
      <c r="B408" s="186"/>
      <c r="C408" s="190"/>
      <c r="D408" s="185"/>
      <c r="E408" s="406"/>
      <c r="F408" s="191"/>
      <c r="G408" s="187"/>
      <c r="H408" s="405"/>
      <c r="I408" s="405"/>
      <c r="J408" s="192"/>
    </row>
    <row r="409" spans="1:10" s="189" customFormat="1" x14ac:dyDescent="0.2">
      <c r="A409" s="127" t="str">
        <f t="shared" si="8"/>
        <v/>
      </c>
      <c r="B409" s="186"/>
      <c r="C409" s="190"/>
      <c r="D409" s="185"/>
      <c r="E409" s="406"/>
      <c r="F409" s="191"/>
      <c r="G409" s="187"/>
      <c r="H409" s="405"/>
      <c r="I409" s="405"/>
      <c r="J409" s="192"/>
    </row>
    <row r="410" spans="1:10" s="189" customFormat="1" x14ac:dyDescent="0.2">
      <c r="A410" s="127" t="str">
        <f t="shared" ref="A410:A473" si="9">IF(COUNTA(B410:G410)&gt;0,ROW()-$A$3+1,"")</f>
        <v/>
      </c>
      <c r="B410" s="186"/>
      <c r="C410" s="190"/>
      <c r="D410" s="185"/>
      <c r="E410" s="406"/>
      <c r="F410" s="191"/>
      <c r="G410" s="187"/>
      <c r="H410" s="405"/>
      <c r="I410" s="405"/>
      <c r="J410" s="192"/>
    </row>
    <row r="411" spans="1:10" s="189" customFormat="1" x14ac:dyDescent="0.2">
      <c r="A411" s="127" t="str">
        <f t="shared" si="9"/>
        <v/>
      </c>
      <c r="B411" s="186"/>
      <c r="C411" s="190"/>
      <c r="D411" s="185"/>
      <c r="E411" s="406"/>
      <c r="F411" s="191"/>
      <c r="G411" s="187"/>
      <c r="H411" s="405"/>
      <c r="I411" s="405"/>
      <c r="J411" s="192"/>
    </row>
    <row r="412" spans="1:10" s="189" customFormat="1" x14ac:dyDescent="0.2">
      <c r="A412" s="127" t="str">
        <f t="shared" si="9"/>
        <v/>
      </c>
      <c r="B412" s="186"/>
      <c r="C412" s="190"/>
      <c r="D412" s="185"/>
      <c r="E412" s="406"/>
      <c r="F412" s="191"/>
      <c r="G412" s="187"/>
      <c r="H412" s="405"/>
      <c r="I412" s="405"/>
      <c r="J412" s="192"/>
    </row>
    <row r="413" spans="1:10" s="189" customFormat="1" x14ac:dyDescent="0.2">
      <c r="A413" s="127" t="str">
        <f t="shared" si="9"/>
        <v/>
      </c>
      <c r="B413" s="186"/>
      <c r="C413" s="190"/>
      <c r="D413" s="185"/>
      <c r="E413" s="406"/>
      <c r="F413" s="191"/>
      <c r="G413" s="187"/>
      <c r="H413" s="405"/>
      <c r="I413" s="405"/>
      <c r="J413" s="192"/>
    </row>
    <row r="414" spans="1:10" s="189" customFormat="1" x14ac:dyDescent="0.2">
      <c r="A414" s="127" t="str">
        <f t="shared" si="9"/>
        <v/>
      </c>
      <c r="B414" s="186"/>
      <c r="C414" s="190"/>
      <c r="D414" s="185"/>
      <c r="E414" s="406"/>
      <c r="F414" s="191"/>
      <c r="G414" s="187"/>
      <c r="H414" s="405"/>
      <c r="I414" s="405"/>
      <c r="J414" s="192"/>
    </row>
    <row r="415" spans="1:10" s="189" customFormat="1" x14ac:dyDescent="0.2">
      <c r="A415" s="127" t="str">
        <f t="shared" si="9"/>
        <v/>
      </c>
      <c r="B415" s="186"/>
      <c r="C415" s="190"/>
      <c r="D415" s="185"/>
      <c r="E415" s="406"/>
      <c r="F415" s="191"/>
      <c r="G415" s="187"/>
      <c r="H415" s="405"/>
      <c r="I415" s="405"/>
      <c r="J415" s="192"/>
    </row>
    <row r="416" spans="1:10" s="189" customFormat="1" x14ac:dyDescent="0.2">
      <c r="A416" s="127" t="str">
        <f t="shared" si="9"/>
        <v/>
      </c>
      <c r="B416" s="186"/>
      <c r="C416" s="190"/>
      <c r="D416" s="185"/>
      <c r="E416" s="406"/>
      <c r="F416" s="191"/>
      <c r="G416" s="187"/>
      <c r="H416" s="405"/>
      <c r="I416" s="405"/>
      <c r="J416" s="192"/>
    </row>
    <row r="417" spans="1:10" s="189" customFormat="1" x14ac:dyDescent="0.2">
      <c r="A417" s="127" t="str">
        <f t="shared" si="9"/>
        <v/>
      </c>
      <c r="B417" s="186"/>
      <c r="C417" s="190"/>
      <c r="D417" s="185"/>
      <c r="E417" s="406"/>
      <c r="F417" s="191"/>
      <c r="G417" s="187"/>
      <c r="H417" s="405"/>
      <c r="I417" s="405"/>
      <c r="J417" s="192"/>
    </row>
    <row r="418" spans="1:10" s="189" customFormat="1" x14ac:dyDescent="0.2">
      <c r="A418" s="127" t="str">
        <f t="shared" si="9"/>
        <v/>
      </c>
      <c r="B418" s="186"/>
      <c r="C418" s="190"/>
      <c r="D418" s="185"/>
      <c r="E418" s="406"/>
      <c r="F418" s="191"/>
      <c r="G418" s="187"/>
      <c r="H418" s="405"/>
      <c r="I418" s="405"/>
      <c r="J418" s="192"/>
    </row>
    <row r="419" spans="1:10" s="189" customFormat="1" x14ac:dyDescent="0.2">
      <c r="A419" s="127" t="str">
        <f t="shared" si="9"/>
        <v/>
      </c>
      <c r="B419" s="186"/>
      <c r="C419" s="190"/>
      <c r="D419" s="185"/>
      <c r="E419" s="406"/>
      <c r="F419" s="191"/>
      <c r="G419" s="187"/>
      <c r="H419" s="405"/>
      <c r="I419" s="405"/>
      <c r="J419" s="192"/>
    </row>
    <row r="420" spans="1:10" s="189" customFormat="1" x14ac:dyDescent="0.2">
      <c r="A420" s="127" t="str">
        <f t="shared" si="9"/>
        <v/>
      </c>
      <c r="B420" s="186"/>
      <c r="C420" s="190"/>
      <c r="D420" s="185"/>
      <c r="E420" s="406"/>
      <c r="F420" s="191"/>
      <c r="G420" s="187"/>
      <c r="H420" s="405"/>
      <c r="I420" s="405"/>
      <c r="J420" s="192"/>
    </row>
    <row r="421" spans="1:10" s="189" customFormat="1" x14ac:dyDescent="0.2">
      <c r="A421" s="127" t="str">
        <f t="shared" si="9"/>
        <v/>
      </c>
      <c r="B421" s="186"/>
      <c r="C421" s="190"/>
      <c r="D421" s="185"/>
      <c r="E421" s="406"/>
      <c r="F421" s="191"/>
      <c r="G421" s="187"/>
      <c r="H421" s="405"/>
      <c r="I421" s="405"/>
      <c r="J421" s="192"/>
    </row>
    <row r="422" spans="1:10" s="189" customFormat="1" x14ac:dyDescent="0.2">
      <c r="A422" s="127" t="str">
        <f t="shared" si="9"/>
        <v/>
      </c>
      <c r="B422" s="186"/>
      <c r="C422" s="190"/>
      <c r="D422" s="185"/>
      <c r="E422" s="406"/>
      <c r="F422" s="191"/>
      <c r="G422" s="187"/>
      <c r="H422" s="405"/>
      <c r="I422" s="405"/>
      <c r="J422" s="192"/>
    </row>
    <row r="423" spans="1:10" s="189" customFormat="1" x14ac:dyDescent="0.2">
      <c r="A423" s="127" t="str">
        <f t="shared" si="9"/>
        <v/>
      </c>
      <c r="B423" s="186"/>
      <c r="C423" s="190"/>
      <c r="D423" s="185"/>
      <c r="E423" s="406"/>
      <c r="F423" s="191"/>
      <c r="G423" s="187"/>
      <c r="H423" s="405"/>
      <c r="I423" s="405"/>
      <c r="J423" s="192"/>
    </row>
    <row r="424" spans="1:10" s="189" customFormat="1" x14ac:dyDescent="0.2">
      <c r="A424" s="127" t="str">
        <f t="shared" si="9"/>
        <v/>
      </c>
      <c r="B424" s="186"/>
      <c r="C424" s="190"/>
      <c r="D424" s="185"/>
      <c r="E424" s="406"/>
      <c r="F424" s="191"/>
      <c r="G424" s="187"/>
      <c r="H424" s="405"/>
      <c r="I424" s="405"/>
      <c r="J424" s="192"/>
    </row>
    <row r="425" spans="1:10" s="189" customFormat="1" x14ac:dyDescent="0.2">
      <c r="A425" s="127" t="str">
        <f t="shared" si="9"/>
        <v/>
      </c>
      <c r="B425" s="186"/>
      <c r="C425" s="190"/>
      <c r="D425" s="185"/>
      <c r="E425" s="406"/>
      <c r="F425" s="191"/>
      <c r="G425" s="187"/>
      <c r="H425" s="405"/>
      <c r="I425" s="405"/>
      <c r="J425" s="192"/>
    </row>
    <row r="426" spans="1:10" s="189" customFormat="1" x14ac:dyDescent="0.2">
      <c r="A426" s="127" t="str">
        <f t="shared" si="9"/>
        <v/>
      </c>
      <c r="B426" s="186"/>
      <c r="C426" s="190"/>
      <c r="D426" s="185"/>
      <c r="E426" s="406"/>
      <c r="F426" s="191"/>
      <c r="G426" s="187"/>
      <c r="H426" s="405"/>
      <c r="I426" s="405"/>
      <c r="J426" s="192"/>
    </row>
    <row r="427" spans="1:10" s="189" customFormat="1" x14ac:dyDescent="0.2">
      <c r="A427" s="127" t="str">
        <f t="shared" si="9"/>
        <v/>
      </c>
      <c r="B427" s="186"/>
      <c r="C427" s="190"/>
      <c r="D427" s="185"/>
      <c r="E427" s="406"/>
      <c r="F427" s="191"/>
      <c r="G427" s="187"/>
      <c r="H427" s="405"/>
      <c r="I427" s="405"/>
      <c r="J427" s="192"/>
    </row>
    <row r="428" spans="1:10" s="189" customFormat="1" x14ac:dyDescent="0.2">
      <c r="A428" s="127" t="str">
        <f t="shared" si="9"/>
        <v/>
      </c>
      <c r="B428" s="186"/>
      <c r="C428" s="190"/>
      <c r="D428" s="185"/>
      <c r="E428" s="406"/>
      <c r="F428" s="191"/>
      <c r="G428" s="187"/>
      <c r="H428" s="405"/>
      <c r="I428" s="405"/>
      <c r="J428" s="192"/>
    </row>
    <row r="429" spans="1:10" s="189" customFormat="1" x14ac:dyDescent="0.2">
      <c r="A429" s="127" t="str">
        <f t="shared" si="9"/>
        <v/>
      </c>
      <c r="B429" s="186"/>
      <c r="C429" s="190"/>
      <c r="D429" s="185"/>
      <c r="E429" s="406"/>
      <c r="F429" s="191"/>
      <c r="G429" s="187"/>
      <c r="H429" s="405"/>
      <c r="I429" s="405"/>
      <c r="J429" s="192"/>
    </row>
    <row r="430" spans="1:10" s="189" customFormat="1" x14ac:dyDescent="0.2">
      <c r="A430" s="127" t="str">
        <f t="shared" si="9"/>
        <v/>
      </c>
      <c r="B430" s="186"/>
      <c r="C430" s="190"/>
      <c r="D430" s="185"/>
      <c r="E430" s="406"/>
      <c r="F430" s="191"/>
      <c r="G430" s="187"/>
      <c r="H430" s="405"/>
      <c r="I430" s="405"/>
      <c r="J430" s="192"/>
    </row>
    <row r="431" spans="1:10" s="189" customFormat="1" x14ac:dyDescent="0.2">
      <c r="A431" s="127" t="str">
        <f t="shared" si="9"/>
        <v/>
      </c>
      <c r="B431" s="186"/>
      <c r="C431" s="190"/>
      <c r="D431" s="185"/>
      <c r="E431" s="406"/>
      <c r="F431" s="191"/>
      <c r="G431" s="187"/>
      <c r="H431" s="405"/>
      <c r="I431" s="405"/>
      <c r="J431" s="192"/>
    </row>
    <row r="432" spans="1:10" s="189" customFormat="1" x14ac:dyDescent="0.2">
      <c r="A432" s="127" t="str">
        <f t="shared" si="9"/>
        <v/>
      </c>
      <c r="B432" s="186"/>
      <c r="C432" s="190"/>
      <c r="D432" s="185"/>
      <c r="E432" s="406"/>
      <c r="F432" s="191"/>
      <c r="G432" s="187"/>
      <c r="H432" s="405"/>
      <c r="I432" s="405"/>
      <c r="J432" s="192"/>
    </row>
    <row r="433" spans="1:10" s="189" customFormat="1" x14ac:dyDescent="0.2">
      <c r="A433" s="127" t="str">
        <f t="shared" si="9"/>
        <v/>
      </c>
      <c r="B433" s="186"/>
      <c r="C433" s="190"/>
      <c r="D433" s="185"/>
      <c r="E433" s="406"/>
      <c r="F433" s="191"/>
      <c r="G433" s="187"/>
      <c r="H433" s="405"/>
      <c r="I433" s="405"/>
      <c r="J433" s="192"/>
    </row>
    <row r="434" spans="1:10" s="189" customFormat="1" x14ac:dyDescent="0.2">
      <c r="A434" s="127" t="str">
        <f t="shared" si="9"/>
        <v/>
      </c>
      <c r="B434" s="186"/>
      <c r="C434" s="190"/>
      <c r="D434" s="185"/>
      <c r="E434" s="406"/>
      <c r="F434" s="191"/>
      <c r="G434" s="187"/>
      <c r="H434" s="405"/>
      <c r="I434" s="405"/>
      <c r="J434" s="192"/>
    </row>
    <row r="435" spans="1:10" s="189" customFormat="1" x14ac:dyDescent="0.2">
      <c r="A435" s="127" t="str">
        <f t="shared" si="9"/>
        <v/>
      </c>
      <c r="B435" s="186"/>
      <c r="C435" s="190"/>
      <c r="D435" s="185"/>
      <c r="E435" s="406"/>
      <c r="F435" s="191"/>
      <c r="G435" s="187"/>
      <c r="H435" s="405"/>
      <c r="I435" s="405"/>
      <c r="J435" s="192"/>
    </row>
    <row r="436" spans="1:10" s="189" customFormat="1" x14ac:dyDescent="0.2">
      <c r="A436" s="127" t="str">
        <f t="shared" si="9"/>
        <v/>
      </c>
      <c r="B436" s="186"/>
      <c r="C436" s="190"/>
      <c r="D436" s="185"/>
      <c r="E436" s="406"/>
      <c r="F436" s="191"/>
      <c r="G436" s="187"/>
      <c r="H436" s="405"/>
      <c r="I436" s="405"/>
      <c r="J436" s="192"/>
    </row>
    <row r="437" spans="1:10" s="189" customFormat="1" x14ac:dyDescent="0.2">
      <c r="A437" s="127" t="str">
        <f t="shared" si="9"/>
        <v/>
      </c>
      <c r="B437" s="186"/>
      <c r="C437" s="190"/>
      <c r="D437" s="185"/>
      <c r="E437" s="406"/>
      <c r="F437" s="191"/>
      <c r="G437" s="187"/>
      <c r="H437" s="405"/>
      <c r="I437" s="405"/>
      <c r="J437" s="192"/>
    </row>
    <row r="438" spans="1:10" s="189" customFormat="1" x14ac:dyDescent="0.2">
      <c r="A438" s="127" t="str">
        <f t="shared" si="9"/>
        <v/>
      </c>
      <c r="B438" s="186"/>
      <c r="C438" s="190"/>
      <c r="D438" s="185"/>
      <c r="E438" s="406"/>
      <c r="F438" s="191"/>
      <c r="G438" s="187"/>
      <c r="H438" s="405"/>
      <c r="I438" s="405"/>
      <c r="J438" s="192"/>
    </row>
    <row r="439" spans="1:10" s="189" customFormat="1" x14ac:dyDescent="0.2">
      <c r="A439" s="127" t="str">
        <f t="shared" si="9"/>
        <v/>
      </c>
      <c r="B439" s="186"/>
      <c r="C439" s="190"/>
      <c r="D439" s="185"/>
      <c r="E439" s="406"/>
      <c r="F439" s="191"/>
      <c r="G439" s="187"/>
      <c r="H439" s="405"/>
      <c r="I439" s="405"/>
      <c r="J439" s="192"/>
    </row>
    <row r="440" spans="1:10" s="189" customFormat="1" x14ac:dyDescent="0.2">
      <c r="A440" s="127" t="str">
        <f t="shared" si="9"/>
        <v/>
      </c>
      <c r="B440" s="186"/>
      <c r="C440" s="190"/>
      <c r="D440" s="185"/>
      <c r="E440" s="406"/>
      <c r="F440" s="191"/>
      <c r="G440" s="187"/>
      <c r="H440" s="405"/>
      <c r="I440" s="405"/>
      <c r="J440" s="192"/>
    </row>
    <row r="441" spans="1:10" s="189" customFormat="1" x14ac:dyDescent="0.2">
      <c r="A441" s="127" t="str">
        <f t="shared" si="9"/>
        <v/>
      </c>
      <c r="B441" s="186"/>
      <c r="C441" s="190"/>
      <c r="D441" s="185"/>
      <c r="E441" s="406"/>
      <c r="F441" s="191"/>
      <c r="G441" s="187"/>
      <c r="H441" s="405"/>
      <c r="I441" s="405"/>
      <c r="J441" s="192"/>
    </row>
    <row r="442" spans="1:10" s="189" customFormat="1" x14ac:dyDescent="0.2">
      <c r="A442" s="127" t="str">
        <f t="shared" si="9"/>
        <v/>
      </c>
      <c r="B442" s="186"/>
      <c r="C442" s="190"/>
      <c r="D442" s="185"/>
      <c r="E442" s="406"/>
      <c r="F442" s="191"/>
      <c r="G442" s="187"/>
      <c r="H442" s="405"/>
      <c r="I442" s="405"/>
      <c r="J442" s="192"/>
    </row>
    <row r="443" spans="1:10" s="189" customFormat="1" x14ac:dyDescent="0.2">
      <c r="A443" s="127" t="str">
        <f t="shared" si="9"/>
        <v/>
      </c>
      <c r="B443" s="186"/>
      <c r="C443" s="190"/>
      <c r="D443" s="185"/>
      <c r="E443" s="406"/>
      <c r="F443" s="191"/>
      <c r="G443" s="187"/>
      <c r="H443" s="405"/>
      <c r="I443" s="405"/>
      <c r="J443" s="192"/>
    </row>
    <row r="444" spans="1:10" s="189" customFormat="1" x14ac:dyDescent="0.2">
      <c r="A444" s="127" t="str">
        <f t="shared" si="9"/>
        <v/>
      </c>
      <c r="B444" s="186"/>
      <c r="C444" s="190"/>
      <c r="D444" s="185"/>
      <c r="E444" s="406"/>
      <c r="F444" s="191"/>
      <c r="G444" s="187"/>
      <c r="H444" s="405"/>
      <c r="I444" s="405"/>
      <c r="J444" s="192"/>
    </row>
    <row r="445" spans="1:10" s="189" customFormat="1" x14ac:dyDescent="0.2">
      <c r="A445" s="127" t="str">
        <f t="shared" si="9"/>
        <v/>
      </c>
      <c r="B445" s="186"/>
      <c r="C445" s="190"/>
      <c r="D445" s="185"/>
      <c r="E445" s="406"/>
      <c r="F445" s="191"/>
      <c r="G445" s="187"/>
      <c r="H445" s="405"/>
      <c r="I445" s="405"/>
      <c r="J445" s="192"/>
    </row>
    <row r="446" spans="1:10" s="189" customFormat="1" x14ac:dyDescent="0.2">
      <c r="A446" s="127" t="str">
        <f t="shared" si="9"/>
        <v/>
      </c>
      <c r="B446" s="186"/>
      <c r="C446" s="190"/>
      <c r="D446" s="185"/>
      <c r="E446" s="406"/>
      <c r="F446" s="191"/>
      <c r="G446" s="187"/>
      <c r="H446" s="405"/>
      <c r="I446" s="405"/>
      <c r="J446" s="192"/>
    </row>
    <row r="447" spans="1:10" s="189" customFormat="1" x14ac:dyDescent="0.2">
      <c r="A447" s="127" t="str">
        <f t="shared" si="9"/>
        <v/>
      </c>
      <c r="B447" s="186"/>
      <c r="C447" s="190"/>
      <c r="D447" s="185"/>
      <c r="E447" s="406"/>
      <c r="F447" s="191"/>
      <c r="G447" s="187"/>
      <c r="H447" s="405"/>
      <c r="I447" s="405"/>
      <c r="J447" s="192"/>
    </row>
    <row r="448" spans="1:10" s="189" customFormat="1" x14ac:dyDescent="0.2">
      <c r="A448" s="127" t="str">
        <f t="shared" si="9"/>
        <v/>
      </c>
      <c r="B448" s="186"/>
      <c r="C448" s="190"/>
      <c r="D448" s="185"/>
      <c r="E448" s="406"/>
      <c r="F448" s="191"/>
      <c r="G448" s="187"/>
      <c r="H448" s="405"/>
      <c r="I448" s="405"/>
      <c r="J448" s="192"/>
    </row>
    <row r="449" spans="1:10" s="189" customFormat="1" x14ac:dyDescent="0.2">
      <c r="A449" s="127" t="str">
        <f t="shared" si="9"/>
        <v/>
      </c>
      <c r="B449" s="186"/>
      <c r="C449" s="190"/>
      <c r="D449" s="185"/>
      <c r="E449" s="406"/>
      <c r="F449" s="191"/>
      <c r="G449" s="187"/>
      <c r="H449" s="405"/>
      <c r="I449" s="405"/>
      <c r="J449" s="192"/>
    </row>
    <row r="450" spans="1:10" s="189" customFormat="1" x14ac:dyDescent="0.2">
      <c r="A450" s="127" t="str">
        <f t="shared" si="9"/>
        <v/>
      </c>
      <c r="B450" s="186"/>
      <c r="C450" s="190"/>
      <c r="D450" s="185"/>
      <c r="E450" s="406"/>
      <c r="F450" s="191"/>
      <c r="G450" s="187"/>
      <c r="H450" s="405"/>
      <c r="I450" s="405"/>
      <c r="J450" s="192"/>
    </row>
    <row r="451" spans="1:10" s="189" customFormat="1" x14ac:dyDescent="0.2">
      <c r="A451" s="127" t="str">
        <f t="shared" si="9"/>
        <v/>
      </c>
      <c r="B451" s="186"/>
      <c r="C451" s="190"/>
      <c r="D451" s="185"/>
      <c r="E451" s="406"/>
      <c r="F451" s="191"/>
      <c r="G451" s="187"/>
      <c r="H451" s="405"/>
      <c r="I451" s="405"/>
      <c r="J451" s="192"/>
    </row>
    <row r="452" spans="1:10" s="189" customFormat="1" x14ac:dyDescent="0.2">
      <c r="A452" s="127" t="str">
        <f t="shared" si="9"/>
        <v/>
      </c>
      <c r="B452" s="186"/>
      <c r="C452" s="190"/>
      <c r="D452" s="185"/>
      <c r="E452" s="406"/>
      <c r="F452" s="191"/>
      <c r="G452" s="187"/>
      <c r="H452" s="405"/>
      <c r="I452" s="405"/>
      <c r="J452" s="192"/>
    </row>
    <row r="453" spans="1:10" s="189" customFormat="1" x14ac:dyDescent="0.2">
      <c r="A453" s="127" t="str">
        <f t="shared" si="9"/>
        <v/>
      </c>
      <c r="B453" s="186"/>
      <c r="C453" s="190"/>
      <c r="D453" s="185"/>
      <c r="E453" s="406"/>
      <c r="F453" s="191"/>
      <c r="G453" s="187"/>
      <c r="H453" s="405"/>
      <c r="I453" s="405"/>
      <c r="J453" s="192"/>
    </row>
    <row r="454" spans="1:10" s="189" customFormat="1" x14ac:dyDescent="0.2">
      <c r="A454" s="127" t="str">
        <f t="shared" si="9"/>
        <v/>
      </c>
      <c r="B454" s="186"/>
      <c r="C454" s="190"/>
      <c r="D454" s="185"/>
      <c r="E454" s="406"/>
      <c r="F454" s="191"/>
      <c r="G454" s="187"/>
      <c r="H454" s="405"/>
      <c r="I454" s="405"/>
      <c r="J454" s="192"/>
    </row>
    <row r="455" spans="1:10" s="189" customFormat="1" x14ac:dyDescent="0.2">
      <c r="A455" s="127" t="str">
        <f t="shared" si="9"/>
        <v/>
      </c>
      <c r="B455" s="186"/>
      <c r="C455" s="190"/>
      <c r="D455" s="185"/>
      <c r="E455" s="406"/>
      <c r="F455" s="191"/>
      <c r="G455" s="187"/>
      <c r="H455" s="405"/>
      <c r="I455" s="405"/>
      <c r="J455" s="192"/>
    </row>
    <row r="456" spans="1:10" s="189" customFormat="1" x14ac:dyDescent="0.2">
      <c r="A456" s="127" t="str">
        <f t="shared" si="9"/>
        <v/>
      </c>
      <c r="B456" s="186"/>
      <c r="C456" s="190"/>
      <c r="D456" s="185"/>
      <c r="E456" s="406"/>
      <c r="F456" s="191"/>
      <c r="G456" s="187"/>
      <c r="H456" s="405"/>
      <c r="I456" s="405"/>
      <c r="J456" s="192"/>
    </row>
    <row r="457" spans="1:10" s="189" customFormat="1" x14ac:dyDescent="0.2">
      <c r="A457" s="127" t="str">
        <f t="shared" si="9"/>
        <v/>
      </c>
      <c r="B457" s="186"/>
      <c r="C457" s="190"/>
      <c r="D457" s="185"/>
      <c r="E457" s="406"/>
      <c r="F457" s="191"/>
      <c r="G457" s="187"/>
      <c r="H457" s="405"/>
      <c r="I457" s="405"/>
      <c r="J457" s="192"/>
    </row>
    <row r="458" spans="1:10" s="189" customFormat="1" x14ac:dyDescent="0.2">
      <c r="A458" s="127" t="str">
        <f t="shared" si="9"/>
        <v/>
      </c>
      <c r="B458" s="186"/>
      <c r="C458" s="190"/>
      <c r="D458" s="185"/>
      <c r="E458" s="406"/>
      <c r="F458" s="191"/>
      <c r="G458" s="187"/>
      <c r="H458" s="405"/>
      <c r="I458" s="405"/>
      <c r="J458" s="192"/>
    </row>
    <row r="459" spans="1:10" s="189" customFormat="1" x14ac:dyDescent="0.2">
      <c r="A459" s="127" t="str">
        <f t="shared" si="9"/>
        <v/>
      </c>
      <c r="B459" s="186"/>
      <c r="C459" s="190"/>
      <c r="D459" s="185"/>
      <c r="E459" s="406"/>
      <c r="F459" s="191"/>
      <c r="G459" s="187"/>
      <c r="H459" s="405"/>
      <c r="I459" s="405"/>
      <c r="J459" s="192"/>
    </row>
    <row r="460" spans="1:10" s="189" customFormat="1" x14ac:dyDescent="0.2">
      <c r="A460" s="127" t="str">
        <f t="shared" si="9"/>
        <v/>
      </c>
      <c r="B460" s="186"/>
      <c r="C460" s="190"/>
      <c r="D460" s="185"/>
      <c r="E460" s="406"/>
      <c r="F460" s="191"/>
      <c r="G460" s="187"/>
      <c r="H460" s="405"/>
      <c r="I460" s="405"/>
      <c r="J460" s="192"/>
    </row>
    <row r="461" spans="1:10" s="189" customFormat="1" x14ac:dyDescent="0.2">
      <c r="A461" s="127" t="str">
        <f t="shared" si="9"/>
        <v/>
      </c>
      <c r="B461" s="186"/>
      <c r="C461" s="190"/>
      <c r="D461" s="185"/>
      <c r="E461" s="406"/>
      <c r="F461" s="191"/>
      <c r="G461" s="187"/>
      <c r="H461" s="405"/>
      <c r="I461" s="405"/>
      <c r="J461" s="192"/>
    </row>
    <row r="462" spans="1:10" s="189" customFormat="1" x14ac:dyDescent="0.2">
      <c r="A462" s="127" t="str">
        <f t="shared" si="9"/>
        <v/>
      </c>
      <c r="B462" s="186"/>
      <c r="C462" s="190"/>
      <c r="D462" s="185"/>
      <c r="E462" s="406"/>
      <c r="F462" s="191"/>
      <c r="G462" s="187"/>
      <c r="H462" s="405"/>
      <c r="I462" s="405"/>
      <c r="J462" s="192"/>
    </row>
    <row r="463" spans="1:10" s="189" customFormat="1" x14ac:dyDescent="0.2">
      <c r="A463" s="127" t="str">
        <f t="shared" si="9"/>
        <v/>
      </c>
      <c r="B463" s="186"/>
      <c r="C463" s="190"/>
      <c r="D463" s="185"/>
      <c r="E463" s="406"/>
      <c r="F463" s="191"/>
      <c r="G463" s="187"/>
      <c r="H463" s="405"/>
      <c r="I463" s="405"/>
      <c r="J463" s="192"/>
    </row>
    <row r="464" spans="1:10" s="189" customFormat="1" x14ac:dyDescent="0.2">
      <c r="A464" s="127" t="str">
        <f t="shared" si="9"/>
        <v/>
      </c>
      <c r="B464" s="186"/>
      <c r="C464" s="190"/>
      <c r="D464" s="185"/>
      <c r="E464" s="406"/>
      <c r="F464" s="191"/>
      <c r="G464" s="187"/>
      <c r="H464" s="405"/>
      <c r="I464" s="405"/>
      <c r="J464" s="192"/>
    </row>
    <row r="465" spans="1:10" s="189" customFormat="1" x14ac:dyDescent="0.2">
      <c r="A465" s="127" t="str">
        <f t="shared" si="9"/>
        <v/>
      </c>
      <c r="B465" s="186"/>
      <c r="C465" s="190"/>
      <c r="D465" s="185"/>
      <c r="E465" s="406"/>
      <c r="F465" s="191"/>
      <c r="G465" s="187"/>
      <c r="H465" s="405"/>
      <c r="I465" s="405"/>
      <c r="J465" s="192"/>
    </row>
    <row r="466" spans="1:10" s="189" customFormat="1" x14ac:dyDescent="0.2">
      <c r="A466" s="127" t="str">
        <f t="shared" si="9"/>
        <v/>
      </c>
      <c r="B466" s="186"/>
      <c r="C466" s="190"/>
      <c r="D466" s="185"/>
      <c r="E466" s="406"/>
      <c r="F466" s="191"/>
      <c r="G466" s="187"/>
      <c r="H466" s="405"/>
      <c r="I466" s="405"/>
      <c r="J466" s="192"/>
    </row>
    <row r="467" spans="1:10" s="189" customFormat="1" x14ac:dyDescent="0.2">
      <c r="A467" s="127" t="str">
        <f t="shared" si="9"/>
        <v/>
      </c>
      <c r="B467" s="186"/>
      <c r="C467" s="190"/>
      <c r="D467" s="185"/>
      <c r="E467" s="406"/>
      <c r="F467" s="191"/>
      <c r="G467" s="187"/>
      <c r="H467" s="405"/>
      <c r="I467" s="405"/>
      <c r="J467" s="192"/>
    </row>
    <row r="468" spans="1:10" s="189" customFormat="1" x14ac:dyDescent="0.2">
      <c r="A468" s="127" t="str">
        <f t="shared" si="9"/>
        <v/>
      </c>
      <c r="B468" s="186"/>
      <c r="C468" s="190"/>
      <c r="D468" s="185"/>
      <c r="E468" s="406"/>
      <c r="F468" s="191"/>
      <c r="G468" s="187"/>
      <c r="H468" s="405"/>
      <c r="I468" s="405"/>
      <c r="J468" s="192"/>
    </row>
    <row r="469" spans="1:10" s="189" customFormat="1" x14ac:dyDescent="0.2">
      <c r="A469" s="127" t="str">
        <f t="shared" si="9"/>
        <v/>
      </c>
      <c r="B469" s="186"/>
      <c r="C469" s="190"/>
      <c r="D469" s="185"/>
      <c r="E469" s="406"/>
      <c r="F469" s="191"/>
      <c r="G469" s="187"/>
      <c r="H469" s="405"/>
      <c r="I469" s="405"/>
      <c r="J469" s="192"/>
    </row>
    <row r="470" spans="1:10" s="189" customFormat="1" x14ac:dyDescent="0.2">
      <c r="A470" s="127" t="str">
        <f t="shared" si="9"/>
        <v/>
      </c>
      <c r="B470" s="186"/>
      <c r="C470" s="190"/>
      <c r="D470" s="185"/>
      <c r="E470" s="406"/>
      <c r="F470" s="191"/>
      <c r="G470" s="187"/>
      <c r="H470" s="405"/>
      <c r="I470" s="405"/>
      <c r="J470" s="192"/>
    </row>
    <row r="471" spans="1:10" s="189" customFormat="1" x14ac:dyDescent="0.2">
      <c r="A471" s="127" t="str">
        <f t="shared" si="9"/>
        <v/>
      </c>
      <c r="B471" s="186"/>
      <c r="C471" s="190"/>
      <c r="D471" s="185"/>
      <c r="E471" s="406"/>
      <c r="F471" s="191"/>
      <c r="G471" s="187"/>
      <c r="H471" s="405"/>
      <c r="I471" s="405"/>
      <c r="J471" s="192"/>
    </row>
    <row r="472" spans="1:10" s="189" customFormat="1" x14ac:dyDescent="0.2">
      <c r="A472" s="127" t="str">
        <f t="shared" si="9"/>
        <v/>
      </c>
      <c r="B472" s="186"/>
      <c r="C472" s="190"/>
      <c r="D472" s="185"/>
      <c r="E472" s="406"/>
      <c r="F472" s="191"/>
      <c r="G472" s="187"/>
      <c r="H472" s="405"/>
      <c r="I472" s="405"/>
      <c r="J472" s="192"/>
    </row>
    <row r="473" spans="1:10" s="189" customFormat="1" x14ac:dyDescent="0.2">
      <c r="A473" s="127" t="str">
        <f t="shared" si="9"/>
        <v/>
      </c>
      <c r="B473" s="186"/>
      <c r="C473" s="190"/>
      <c r="D473" s="185"/>
      <c r="E473" s="406"/>
      <c r="F473" s="191"/>
      <c r="G473" s="187"/>
      <c r="H473" s="405"/>
      <c r="I473" s="405"/>
      <c r="J473" s="192"/>
    </row>
    <row r="474" spans="1:10" s="189" customFormat="1" x14ac:dyDescent="0.2">
      <c r="A474" s="127" t="str">
        <f t="shared" ref="A474:A524" si="10">IF(COUNTA(B474:G474)&gt;0,ROW()-$A$3+1,"")</f>
        <v/>
      </c>
      <c r="B474" s="186"/>
      <c r="C474" s="190"/>
      <c r="D474" s="185"/>
      <c r="E474" s="406"/>
      <c r="F474" s="191"/>
      <c r="G474" s="187"/>
      <c r="H474" s="405"/>
      <c r="I474" s="405"/>
      <c r="J474" s="192"/>
    </row>
    <row r="475" spans="1:10" s="189" customFormat="1" x14ac:dyDescent="0.2">
      <c r="A475" s="127" t="str">
        <f t="shared" si="10"/>
        <v/>
      </c>
      <c r="B475" s="186"/>
      <c r="C475" s="190"/>
      <c r="D475" s="185"/>
      <c r="E475" s="406"/>
      <c r="F475" s="191"/>
      <c r="G475" s="187"/>
      <c r="H475" s="405"/>
      <c r="I475" s="405"/>
      <c r="J475" s="192"/>
    </row>
    <row r="476" spans="1:10" s="189" customFormat="1" x14ac:dyDescent="0.2">
      <c r="A476" s="127" t="str">
        <f t="shared" si="10"/>
        <v/>
      </c>
      <c r="B476" s="186"/>
      <c r="C476" s="190"/>
      <c r="D476" s="185"/>
      <c r="E476" s="406"/>
      <c r="F476" s="191"/>
      <c r="G476" s="187"/>
      <c r="H476" s="405"/>
      <c r="I476" s="405"/>
      <c r="J476" s="192"/>
    </row>
    <row r="477" spans="1:10" s="189" customFormat="1" x14ac:dyDescent="0.2">
      <c r="A477" s="127" t="str">
        <f t="shared" si="10"/>
        <v/>
      </c>
      <c r="B477" s="186"/>
      <c r="C477" s="190"/>
      <c r="D477" s="185"/>
      <c r="E477" s="406"/>
      <c r="F477" s="191"/>
      <c r="G477" s="187"/>
      <c r="H477" s="405"/>
      <c r="I477" s="405"/>
      <c r="J477" s="192"/>
    </row>
    <row r="478" spans="1:10" s="189" customFormat="1" x14ac:dyDescent="0.2">
      <c r="A478" s="127" t="str">
        <f t="shared" si="10"/>
        <v/>
      </c>
      <c r="B478" s="186"/>
      <c r="C478" s="190"/>
      <c r="D478" s="185"/>
      <c r="E478" s="406"/>
      <c r="F478" s="191"/>
      <c r="G478" s="187"/>
      <c r="H478" s="405"/>
      <c r="I478" s="405"/>
      <c r="J478" s="192"/>
    </row>
    <row r="479" spans="1:10" s="189" customFormat="1" x14ac:dyDescent="0.2">
      <c r="A479" s="127" t="str">
        <f t="shared" si="10"/>
        <v/>
      </c>
      <c r="B479" s="186"/>
      <c r="C479" s="190"/>
      <c r="D479" s="185"/>
      <c r="E479" s="406"/>
      <c r="F479" s="191"/>
      <c r="G479" s="187"/>
      <c r="H479" s="405"/>
      <c r="I479" s="405"/>
      <c r="J479" s="192"/>
    </row>
    <row r="480" spans="1:10" s="189" customFormat="1" x14ac:dyDescent="0.2">
      <c r="A480" s="127" t="str">
        <f t="shared" si="10"/>
        <v/>
      </c>
      <c r="B480" s="186"/>
      <c r="C480" s="190"/>
      <c r="D480" s="185"/>
      <c r="E480" s="406"/>
      <c r="F480" s="191"/>
      <c r="G480" s="187"/>
      <c r="H480" s="405"/>
      <c r="I480" s="405"/>
      <c r="J480" s="192"/>
    </row>
    <row r="481" spans="1:10" s="189" customFormat="1" x14ac:dyDescent="0.2">
      <c r="A481" s="127" t="str">
        <f t="shared" si="10"/>
        <v/>
      </c>
      <c r="B481" s="186"/>
      <c r="C481" s="190"/>
      <c r="D481" s="185"/>
      <c r="E481" s="406"/>
      <c r="F481" s="191"/>
      <c r="G481" s="187"/>
      <c r="H481" s="405"/>
      <c r="I481" s="405"/>
      <c r="J481" s="192"/>
    </row>
    <row r="482" spans="1:10" s="189" customFormat="1" x14ac:dyDescent="0.2">
      <c r="A482" s="127" t="str">
        <f t="shared" si="10"/>
        <v/>
      </c>
      <c r="B482" s="186"/>
      <c r="C482" s="190"/>
      <c r="D482" s="185"/>
      <c r="E482" s="406"/>
      <c r="F482" s="191"/>
      <c r="G482" s="187"/>
      <c r="H482" s="405"/>
      <c r="I482" s="405"/>
      <c r="J482" s="192"/>
    </row>
    <row r="483" spans="1:10" s="189" customFormat="1" x14ac:dyDescent="0.2">
      <c r="A483" s="127" t="str">
        <f t="shared" si="10"/>
        <v/>
      </c>
      <c r="B483" s="186"/>
      <c r="C483" s="190"/>
      <c r="D483" s="185"/>
      <c r="E483" s="406"/>
      <c r="F483" s="191"/>
      <c r="G483" s="187"/>
      <c r="H483" s="405"/>
      <c r="I483" s="405"/>
      <c r="J483" s="192"/>
    </row>
    <row r="484" spans="1:10" s="189" customFormat="1" x14ac:dyDescent="0.2">
      <c r="A484" s="127" t="str">
        <f t="shared" si="10"/>
        <v/>
      </c>
      <c r="B484" s="186"/>
      <c r="C484" s="190"/>
      <c r="D484" s="185"/>
      <c r="E484" s="406"/>
      <c r="F484" s="191"/>
      <c r="G484" s="187"/>
      <c r="H484" s="405"/>
      <c r="I484" s="405"/>
      <c r="J484" s="192"/>
    </row>
    <row r="485" spans="1:10" s="189" customFormat="1" x14ac:dyDescent="0.2">
      <c r="A485" s="127" t="str">
        <f t="shared" si="10"/>
        <v/>
      </c>
      <c r="B485" s="186"/>
      <c r="C485" s="190"/>
      <c r="D485" s="185"/>
      <c r="E485" s="406"/>
      <c r="F485" s="191"/>
      <c r="G485" s="187"/>
      <c r="H485" s="405"/>
      <c r="I485" s="405"/>
      <c r="J485" s="192"/>
    </row>
    <row r="486" spans="1:10" s="189" customFormat="1" x14ac:dyDescent="0.2">
      <c r="A486" s="127" t="str">
        <f t="shared" si="10"/>
        <v/>
      </c>
      <c r="B486" s="186"/>
      <c r="C486" s="190"/>
      <c r="D486" s="185"/>
      <c r="E486" s="406"/>
      <c r="F486" s="191"/>
      <c r="G486" s="187"/>
      <c r="H486" s="405"/>
      <c r="I486" s="405"/>
      <c r="J486" s="192"/>
    </row>
    <row r="487" spans="1:10" s="189" customFormat="1" x14ac:dyDescent="0.2">
      <c r="A487" s="127" t="str">
        <f t="shared" si="10"/>
        <v/>
      </c>
      <c r="B487" s="186"/>
      <c r="C487" s="190"/>
      <c r="D487" s="185"/>
      <c r="E487" s="406"/>
      <c r="F487" s="191"/>
      <c r="G487" s="187"/>
      <c r="H487" s="405"/>
      <c r="I487" s="405"/>
      <c r="J487" s="192"/>
    </row>
    <row r="488" spans="1:10" s="189" customFormat="1" x14ac:dyDescent="0.2">
      <c r="A488" s="127" t="str">
        <f t="shared" si="10"/>
        <v/>
      </c>
      <c r="B488" s="186"/>
      <c r="C488" s="190"/>
      <c r="D488" s="185"/>
      <c r="E488" s="406"/>
      <c r="F488" s="191"/>
      <c r="G488" s="187"/>
      <c r="H488" s="405"/>
      <c r="I488" s="405"/>
      <c r="J488" s="192"/>
    </row>
    <row r="489" spans="1:10" s="189" customFormat="1" x14ac:dyDescent="0.2">
      <c r="A489" s="127" t="str">
        <f t="shared" si="10"/>
        <v/>
      </c>
      <c r="B489" s="186"/>
      <c r="C489" s="190"/>
      <c r="D489" s="185"/>
      <c r="E489" s="406"/>
      <c r="F489" s="191"/>
      <c r="G489" s="187"/>
      <c r="H489" s="405"/>
      <c r="I489" s="405"/>
      <c r="J489" s="192"/>
    </row>
    <row r="490" spans="1:10" s="189" customFormat="1" x14ac:dyDescent="0.2">
      <c r="A490" s="127" t="str">
        <f t="shared" si="10"/>
        <v/>
      </c>
      <c r="B490" s="186"/>
      <c r="C490" s="190"/>
      <c r="D490" s="185"/>
      <c r="E490" s="406"/>
      <c r="F490" s="191"/>
      <c r="G490" s="187"/>
      <c r="H490" s="405"/>
      <c r="I490" s="405"/>
      <c r="J490" s="192"/>
    </row>
    <row r="491" spans="1:10" s="189" customFormat="1" x14ac:dyDescent="0.2">
      <c r="A491" s="127" t="str">
        <f t="shared" si="10"/>
        <v/>
      </c>
      <c r="B491" s="186"/>
      <c r="C491" s="190"/>
      <c r="D491" s="185"/>
      <c r="E491" s="406"/>
      <c r="F491" s="191"/>
      <c r="G491" s="187"/>
      <c r="H491" s="405"/>
      <c r="I491" s="405"/>
      <c r="J491" s="192"/>
    </row>
    <row r="492" spans="1:10" s="189" customFormat="1" x14ac:dyDescent="0.2">
      <c r="A492" s="127" t="str">
        <f t="shared" si="10"/>
        <v/>
      </c>
      <c r="B492" s="186"/>
      <c r="C492" s="190"/>
      <c r="D492" s="185"/>
      <c r="E492" s="406"/>
      <c r="F492" s="191"/>
      <c r="G492" s="187"/>
      <c r="H492" s="405"/>
      <c r="I492" s="405"/>
      <c r="J492" s="192"/>
    </row>
    <row r="493" spans="1:10" s="189" customFormat="1" x14ac:dyDescent="0.2">
      <c r="A493" s="127" t="str">
        <f t="shared" si="10"/>
        <v/>
      </c>
      <c r="B493" s="186"/>
      <c r="C493" s="190"/>
      <c r="D493" s="185"/>
      <c r="E493" s="406"/>
      <c r="F493" s="191"/>
      <c r="G493" s="187"/>
      <c r="H493" s="405"/>
      <c r="I493" s="405"/>
      <c r="J493" s="192"/>
    </row>
    <row r="494" spans="1:10" s="189" customFormat="1" x14ac:dyDescent="0.2">
      <c r="A494" s="127" t="str">
        <f t="shared" si="10"/>
        <v/>
      </c>
      <c r="B494" s="186"/>
      <c r="C494" s="190"/>
      <c r="D494" s="185"/>
      <c r="E494" s="406"/>
      <c r="F494" s="191"/>
      <c r="G494" s="187"/>
      <c r="H494" s="405"/>
      <c r="I494" s="405"/>
      <c r="J494" s="192"/>
    </row>
    <row r="495" spans="1:10" s="189" customFormat="1" x14ac:dyDescent="0.2">
      <c r="A495" s="127" t="str">
        <f t="shared" si="10"/>
        <v/>
      </c>
      <c r="B495" s="186"/>
      <c r="C495" s="190"/>
      <c r="D495" s="185"/>
      <c r="E495" s="406"/>
      <c r="F495" s="191"/>
      <c r="G495" s="187"/>
      <c r="H495" s="405"/>
      <c r="I495" s="405"/>
      <c r="J495" s="192"/>
    </row>
    <row r="496" spans="1:10" s="189" customFormat="1" x14ac:dyDescent="0.2">
      <c r="A496" s="127" t="str">
        <f t="shared" si="10"/>
        <v/>
      </c>
      <c r="B496" s="186"/>
      <c r="C496" s="190"/>
      <c r="D496" s="185"/>
      <c r="E496" s="406"/>
      <c r="F496" s="191"/>
      <c r="G496" s="187"/>
      <c r="H496" s="405"/>
      <c r="I496" s="405"/>
      <c r="J496" s="192"/>
    </row>
    <row r="497" spans="1:10" s="189" customFormat="1" x14ac:dyDescent="0.2">
      <c r="A497" s="127" t="str">
        <f t="shared" si="10"/>
        <v/>
      </c>
      <c r="B497" s="186"/>
      <c r="C497" s="190"/>
      <c r="D497" s="185"/>
      <c r="E497" s="406"/>
      <c r="F497" s="191"/>
      <c r="G497" s="187"/>
      <c r="H497" s="405"/>
      <c r="I497" s="405"/>
      <c r="J497" s="192"/>
    </row>
    <row r="498" spans="1:10" s="189" customFormat="1" x14ac:dyDescent="0.2">
      <c r="A498" s="127" t="str">
        <f t="shared" si="10"/>
        <v/>
      </c>
      <c r="B498" s="186"/>
      <c r="C498" s="190"/>
      <c r="D498" s="185"/>
      <c r="E498" s="406"/>
      <c r="F498" s="191"/>
      <c r="G498" s="187"/>
      <c r="H498" s="405"/>
      <c r="I498" s="405"/>
      <c r="J498" s="192"/>
    </row>
    <row r="499" spans="1:10" s="189" customFormat="1" x14ac:dyDescent="0.2">
      <c r="A499" s="127" t="str">
        <f t="shared" si="10"/>
        <v/>
      </c>
      <c r="B499" s="186"/>
      <c r="C499" s="190"/>
      <c r="D499" s="185"/>
      <c r="E499" s="406"/>
      <c r="F499" s="191"/>
      <c r="G499" s="187"/>
      <c r="H499" s="405"/>
      <c r="I499" s="405"/>
      <c r="J499" s="192"/>
    </row>
    <row r="500" spans="1:10" s="189" customFormat="1" x14ac:dyDescent="0.2">
      <c r="A500" s="127" t="str">
        <f t="shared" si="10"/>
        <v/>
      </c>
      <c r="B500" s="186"/>
      <c r="C500" s="190"/>
      <c r="D500" s="185"/>
      <c r="E500" s="406"/>
      <c r="F500" s="191"/>
      <c r="G500" s="187"/>
      <c r="H500" s="405"/>
      <c r="I500" s="405"/>
      <c r="J500" s="192"/>
    </row>
    <row r="501" spans="1:10" s="189" customFormat="1" x14ac:dyDescent="0.2">
      <c r="A501" s="127" t="str">
        <f t="shared" si="10"/>
        <v/>
      </c>
      <c r="B501" s="186"/>
      <c r="C501" s="190"/>
      <c r="D501" s="185"/>
      <c r="E501" s="406"/>
      <c r="F501" s="191"/>
      <c r="G501" s="187"/>
      <c r="H501" s="405"/>
      <c r="I501" s="405"/>
      <c r="J501" s="192"/>
    </row>
    <row r="502" spans="1:10" s="189" customFormat="1" x14ac:dyDescent="0.2">
      <c r="A502" s="127" t="str">
        <f t="shared" si="10"/>
        <v/>
      </c>
      <c r="B502" s="186"/>
      <c r="C502" s="190"/>
      <c r="D502" s="185"/>
      <c r="E502" s="406"/>
      <c r="F502" s="191"/>
      <c r="G502" s="187"/>
      <c r="H502" s="405"/>
      <c r="I502" s="405"/>
      <c r="J502" s="192"/>
    </row>
    <row r="503" spans="1:10" s="189" customFormat="1" x14ac:dyDescent="0.2">
      <c r="A503" s="127" t="str">
        <f t="shared" si="10"/>
        <v/>
      </c>
      <c r="B503" s="186"/>
      <c r="C503" s="190"/>
      <c r="D503" s="185"/>
      <c r="E503" s="406"/>
      <c r="F503" s="191"/>
      <c r="G503" s="187"/>
      <c r="H503" s="405"/>
      <c r="I503" s="405"/>
      <c r="J503" s="192"/>
    </row>
    <row r="504" spans="1:10" s="189" customFormat="1" x14ac:dyDescent="0.2">
      <c r="A504" s="127" t="str">
        <f t="shared" si="10"/>
        <v/>
      </c>
      <c r="B504" s="186"/>
      <c r="C504" s="190"/>
      <c r="D504" s="185"/>
      <c r="E504" s="406"/>
      <c r="F504" s="191"/>
      <c r="G504" s="187"/>
      <c r="H504" s="405"/>
      <c r="I504" s="405"/>
      <c r="J504" s="192"/>
    </row>
    <row r="505" spans="1:10" s="189" customFormat="1" x14ac:dyDescent="0.2">
      <c r="A505" s="127" t="str">
        <f t="shared" si="10"/>
        <v/>
      </c>
      <c r="B505" s="186"/>
      <c r="C505" s="190"/>
      <c r="D505" s="185"/>
      <c r="E505" s="406"/>
      <c r="F505" s="191"/>
      <c r="G505" s="187"/>
      <c r="H505" s="405"/>
      <c r="I505" s="405"/>
      <c r="J505" s="192"/>
    </row>
    <row r="506" spans="1:10" s="189" customFormat="1" x14ac:dyDescent="0.2">
      <c r="A506" s="127" t="str">
        <f t="shared" si="10"/>
        <v/>
      </c>
      <c r="B506" s="186"/>
      <c r="C506" s="190"/>
      <c r="D506" s="185"/>
      <c r="E506" s="406"/>
      <c r="F506" s="191"/>
      <c r="G506" s="187"/>
      <c r="H506" s="405"/>
      <c r="I506" s="405"/>
      <c r="J506" s="192"/>
    </row>
    <row r="507" spans="1:10" s="189" customFormat="1" x14ac:dyDescent="0.2">
      <c r="A507" s="127" t="str">
        <f t="shared" si="10"/>
        <v/>
      </c>
      <c r="B507" s="186"/>
      <c r="C507" s="190"/>
      <c r="D507" s="185"/>
      <c r="E507" s="406"/>
      <c r="F507" s="191"/>
      <c r="G507" s="187"/>
      <c r="H507" s="405"/>
      <c r="I507" s="405"/>
      <c r="J507" s="192"/>
    </row>
    <row r="508" spans="1:10" s="189" customFormat="1" x14ac:dyDescent="0.2">
      <c r="A508" s="127" t="str">
        <f t="shared" si="10"/>
        <v/>
      </c>
      <c r="B508" s="186"/>
      <c r="C508" s="190"/>
      <c r="D508" s="185"/>
      <c r="E508" s="406"/>
      <c r="F508" s="191"/>
      <c r="G508" s="187"/>
      <c r="H508" s="405"/>
      <c r="I508" s="405"/>
      <c r="J508" s="192"/>
    </row>
    <row r="509" spans="1:10" s="189" customFormat="1" x14ac:dyDescent="0.2">
      <c r="A509" s="127" t="str">
        <f t="shared" si="10"/>
        <v/>
      </c>
      <c r="B509" s="186"/>
      <c r="C509" s="190"/>
      <c r="D509" s="185"/>
      <c r="E509" s="406"/>
      <c r="F509" s="191"/>
      <c r="G509" s="187"/>
      <c r="H509" s="405"/>
      <c r="I509" s="405"/>
      <c r="J509" s="192"/>
    </row>
    <row r="510" spans="1:10" s="189" customFormat="1" x14ac:dyDescent="0.2">
      <c r="A510" s="127" t="str">
        <f t="shared" si="10"/>
        <v/>
      </c>
      <c r="B510" s="186"/>
      <c r="C510" s="190"/>
      <c r="D510" s="185"/>
      <c r="E510" s="406"/>
      <c r="F510" s="191"/>
      <c r="G510" s="187"/>
      <c r="H510" s="405"/>
      <c r="I510" s="405"/>
      <c r="J510" s="192"/>
    </row>
    <row r="511" spans="1:10" s="189" customFormat="1" x14ac:dyDescent="0.2">
      <c r="A511" s="127" t="str">
        <f t="shared" si="10"/>
        <v/>
      </c>
      <c r="B511" s="186"/>
      <c r="C511" s="190"/>
      <c r="D511" s="185"/>
      <c r="E511" s="406"/>
      <c r="F511" s="191"/>
      <c r="G511" s="187"/>
      <c r="H511" s="405"/>
      <c r="I511" s="405"/>
      <c r="J511" s="192"/>
    </row>
    <row r="512" spans="1:10" s="189" customFormat="1" x14ac:dyDescent="0.2">
      <c r="A512" s="127" t="str">
        <f t="shared" si="10"/>
        <v/>
      </c>
      <c r="B512" s="186"/>
      <c r="C512" s="190"/>
      <c r="D512" s="185"/>
      <c r="E512" s="406"/>
      <c r="F512" s="191"/>
      <c r="G512" s="187"/>
      <c r="H512" s="405"/>
      <c r="I512" s="405"/>
      <c r="J512" s="192"/>
    </row>
    <row r="513" spans="1:10" s="189" customFormat="1" x14ac:dyDescent="0.2">
      <c r="A513" s="127" t="str">
        <f t="shared" si="10"/>
        <v/>
      </c>
      <c r="B513" s="186"/>
      <c r="C513" s="190"/>
      <c r="D513" s="185"/>
      <c r="E513" s="406"/>
      <c r="F513" s="191"/>
      <c r="G513" s="187"/>
      <c r="H513" s="405"/>
      <c r="I513" s="405"/>
      <c r="J513" s="192"/>
    </row>
    <row r="514" spans="1:10" s="189" customFormat="1" x14ac:dyDescent="0.2">
      <c r="A514" s="127" t="str">
        <f t="shared" si="10"/>
        <v/>
      </c>
      <c r="B514" s="186"/>
      <c r="C514" s="190"/>
      <c r="D514" s="185"/>
      <c r="E514" s="406"/>
      <c r="F514" s="191"/>
      <c r="G514" s="187"/>
      <c r="H514" s="405"/>
      <c r="I514" s="405"/>
      <c r="J514" s="192"/>
    </row>
    <row r="515" spans="1:10" s="189" customFormat="1" x14ac:dyDescent="0.2">
      <c r="A515" s="127" t="str">
        <f t="shared" si="10"/>
        <v/>
      </c>
      <c r="B515" s="186"/>
      <c r="C515" s="190"/>
      <c r="D515" s="185"/>
      <c r="E515" s="406"/>
      <c r="F515" s="191"/>
      <c r="G515" s="187"/>
      <c r="H515" s="405"/>
      <c r="I515" s="405"/>
      <c r="J515" s="192"/>
    </row>
    <row r="516" spans="1:10" s="189" customFormat="1" x14ac:dyDescent="0.2">
      <c r="A516" s="127" t="str">
        <f t="shared" si="10"/>
        <v/>
      </c>
      <c r="B516" s="186"/>
      <c r="C516" s="190"/>
      <c r="D516" s="185"/>
      <c r="E516" s="406"/>
      <c r="F516" s="191"/>
      <c r="G516" s="187"/>
      <c r="H516" s="405"/>
      <c r="I516" s="405"/>
      <c r="J516" s="192"/>
    </row>
    <row r="517" spans="1:10" s="189" customFormat="1" x14ac:dyDescent="0.2">
      <c r="A517" s="127" t="str">
        <f t="shared" si="10"/>
        <v/>
      </c>
      <c r="B517" s="186"/>
      <c r="C517" s="190"/>
      <c r="D517" s="185"/>
      <c r="E517" s="406"/>
      <c r="F517" s="191"/>
      <c r="G517" s="187"/>
      <c r="H517" s="405"/>
      <c r="I517" s="405"/>
      <c r="J517" s="192"/>
    </row>
    <row r="518" spans="1:10" s="189" customFormat="1" x14ac:dyDescent="0.2">
      <c r="A518" s="127" t="str">
        <f t="shared" si="10"/>
        <v/>
      </c>
      <c r="B518" s="186"/>
      <c r="C518" s="190"/>
      <c r="D518" s="185"/>
      <c r="E518" s="406"/>
      <c r="F518" s="191"/>
      <c r="G518" s="187"/>
      <c r="H518" s="405"/>
      <c r="I518" s="405"/>
      <c r="J518" s="192"/>
    </row>
    <row r="519" spans="1:10" s="189" customFormat="1" x14ac:dyDescent="0.2">
      <c r="A519" s="127" t="str">
        <f t="shared" si="10"/>
        <v/>
      </c>
      <c r="B519" s="186"/>
      <c r="C519" s="190"/>
      <c r="D519" s="185"/>
      <c r="E519" s="406"/>
      <c r="F519" s="191"/>
      <c r="G519" s="187"/>
      <c r="H519" s="405"/>
      <c r="I519" s="405"/>
      <c r="J519" s="192"/>
    </row>
    <row r="520" spans="1:10" s="189" customFormat="1" x14ac:dyDescent="0.2">
      <c r="A520" s="127" t="str">
        <f t="shared" si="10"/>
        <v/>
      </c>
      <c r="B520" s="186"/>
      <c r="C520" s="190"/>
      <c r="D520" s="185"/>
      <c r="E520" s="406"/>
      <c r="F520" s="191"/>
      <c r="G520" s="187"/>
      <c r="H520" s="405"/>
      <c r="I520" s="405"/>
      <c r="J520" s="192"/>
    </row>
    <row r="521" spans="1:10" s="189" customFormat="1" x14ac:dyDescent="0.2">
      <c r="A521" s="127" t="str">
        <f t="shared" si="10"/>
        <v/>
      </c>
      <c r="B521" s="186"/>
      <c r="C521" s="190"/>
      <c r="D521" s="185"/>
      <c r="E521" s="406"/>
      <c r="F521" s="191"/>
      <c r="G521" s="187"/>
      <c r="H521" s="405"/>
      <c r="I521" s="405"/>
      <c r="J521" s="192"/>
    </row>
    <row r="522" spans="1:10" s="189" customFormat="1" x14ac:dyDescent="0.2">
      <c r="A522" s="127" t="str">
        <f t="shared" si="10"/>
        <v/>
      </c>
      <c r="B522" s="186"/>
      <c r="C522" s="190"/>
      <c r="D522" s="185"/>
      <c r="E522" s="406"/>
      <c r="F522" s="191"/>
      <c r="G522" s="187"/>
      <c r="H522" s="405"/>
      <c r="I522" s="405"/>
      <c r="J522" s="192"/>
    </row>
    <row r="523" spans="1:10" s="189" customFormat="1" x14ac:dyDescent="0.2">
      <c r="A523" s="127" t="str">
        <f t="shared" si="10"/>
        <v/>
      </c>
      <c r="B523" s="186"/>
      <c r="C523" s="190"/>
      <c r="D523" s="185"/>
      <c r="E523" s="406"/>
      <c r="F523" s="191"/>
      <c r="G523" s="187"/>
      <c r="H523" s="405"/>
      <c r="I523" s="405"/>
      <c r="J523" s="192"/>
    </row>
    <row r="524" spans="1:10" s="189" customFormat="1" x14ac:dyDescent="0.2">
      <c r="A524" s="127" t="str">
        <f t="shared" si="10"/>
        <v/>
      </c>
      <c r="B524" s="186"/>
      <c r="C524" s="190"/>
      <c r="D524" s="185"/>
      <c r="E524" s="406"/>
      <c r="F524" s="191"/>
      <c r="G524" s="187"/>
      <c r="H524" s="405"/>
      <c r="I524" s="405"/>
      <c r="J524" s="192"/>
    </row>
  </sheetData>
  <sheetProtection password="EF62" sheet="1" objects="1" scenarios="1" autoFilter="0"/>
  <mergeCells count="7">
    <mergeCell ref="G21:G24"/>
    <mergeCell ref="A21:A24"/>
    <mergeCell ref="C21:C24"/>
    <mergeCell ref="D21:D24"/>
    <mergeCell ref="B21:B24"/>
    <mergeCell ref="F21:F24"/>
    <mergeCell ref="E21:E24"/>
  </mergeCells>
  <conditionalFormatting sqref="B25:G524">
    <cfRule type="cellIs" dxfId="1" priority="5" stopIfTrue="1" operator="notEqual">
      <formula>0</formula>
    </cfRule>
  </conditionalFormatting>
  <conditionalFormatting sqref="G6:G7">
    <cfRule type="cellIs" dxfId="0" priority="3" stopIfTrue="1" operator="equal">
      <formula>0</formula>
    </cfRule>
  </conditionalFormatting>
  <dataValidations count="4">
    <dataValidation type="custom" allowBlank="1" showErrorMessage="1" errorTitle="Betrag" error="Bitte geben Sie max. 2 Nachkommastellen an!" sqref="G25:G524">
      <formula1>MOD(ROUND(G25*10^2,10),1)=0</formula1>
    </dataValidation>
    <dataValidation type="date" allowBlank="1" showErrorMessage="1" errorTitle="Datum" error="Das Datum muss zwischen _x000a_01.01.2014 und 31.12.2023 liegen!" sqref="D25:D524">
      <formula1>41640</formula1>
      <formula2>45291</formula2>
    </dataValidation>
    <dataValidation type="list" allowBlank="1" showErrorMessage="1" errorTitle="Finanzierungsquelle" error="Bitte auswählen!" sqref="B25:B524">
      <formula1>$F$11:$F$17</formula1>
    </dataValidation>
    <dataValidation type="list" allowBlank="1" showErrorMessage="1" errorTitle="Haushaltsjahr" error="Bitte auswählen!" sqref="E25:E524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T67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5703125" style="3" customWidth="1"/>
    <col min="2" max="19" width="5.140625" style="3" customWidth="1"/>
    <col min="20" max="20" width="0.85546875" style="3" customWidth="1"/>
    <col min="21" max="16384" width="11.42578125" style="3"/>
  </cols>
  <sheetData>
    <row r="1" spans="1:20" s="2" customFormat="1" ht="15" customHeight="1" x14ac:dyDescent="0.2"/>
    <row r="2" spans="1:20" s="2" customFormat="1" ht="15" customHeight="1" x14ac:dyDescent="0.2"/>
    <row r="3" spans="1:20" s="2" customFormat="1" ht="15" customHeight="1" x14ac:dyDescent="0.2"/>
    <row r="4" spans="1:20" ht="15" customHeight="1" x14ac:dyDescent="0.2">
      <c r="A4" s="3" t="s">
        <v>12</v>
      </c>
    </row>
    <row r="5" spans="1:20" ht="15" customHeight="1" x14ac:dyDescent="0.2">
      <c r="A5" s="462"/>
      <c r="B5" s="463"/>
      <c r="C5" s="463"/>
      <c r="D5" s="463"/>
      <c r="E5" s="463"/>
      <c r="F5" s="463"/>
      <c r="G5" s="463"/>
      <c r="H5" s="463"/>
      <c r="I5" s="463"/>
      <c r="J5" s="464"/>
      <c r="K5" s="29"/>
    </row>
    <row r="6" spans="1:20" ht="15" customHeight="1" x14ac:dyDescent="0.2">
      <c r="A6" s="457"/>
      <c r="B6" s="458"/>
      <c r="C6" s="458"/>
      <c r="D6" s="458"/>
      <c r="E6" s="458"/>
      <c r="F6" s="458"/>
      <c r="G6" s="458"/>
      <c r="H6" s="458"/>
      <c r="I6" s="458"/>
      <c r="J6" s="459"/>
      <c r="K6" s="30"/>
    </row>
    <row r="7" spans="1:20" ht="15" customHeight="1" x14ac:dyDescent="0.2">
      <c r="A7" s="457"/>
      <c r="B7" s="458"/>
      <c r="C7" s="458"/>
      <c r="D7" s="458"/>
      <c r="E7" s="458"/>
      <c r="F7" s="458"/>
      <c r="G7" s="458"/>
      <c r="H7" s="458"/>
      <c r="I7" s="458"/>
      <c r="J7" s="459"/>
      <c r="K7" s="30"/>
    </row>
    <row r="8" spans="1:20" ht="15" customHeight="1" x14ac:dyDescent="0.2">
      <c r="A8" s="457"/>
      <c r="B8" s="458"/>
      <c r="C8" s="458"/>
      <c r="D8" s="458"/>
      <c r="E8" s="458"/>
      <c r="F8" s="458"/>
      <c r="G8" s="458"/>
      <c r="H8" s="458"/>
      <c r="I8" s="458"/>
      <c r="J8" s="459"/>
      <c r="K8" s="30"/>
    </row>
    <row r="9" spans="1:20" ht="15" customHeight="1" x14ac:dyDescent="0.2">
      <c r="A9" s="476"/>
      <c r="B9" s="477"/>
      <c r="C9" s="477"/>
      <c r="D9" s="474"/>
      <c r="E9" s="474"/>
      <c r="F9" s="474"/>
      <c r="G9" s="474"/>
      <c r="H9" s="474"/>
      <c r="I9" s="474"/>
      <c r="J9" s="475"/>
      <c r="K9" s="30"/>
    </row>
    <row r="10" spans="1:20" ht="15" customHeight="1" x14ac:dyDescent="0.2">
      <c r="C10" s="31"/>
      <c r="D10" s="31"/>
      <c r="E10" s="31"/>
      <c r="F10" s="31"/>
      <c r="K10" s="9"/>
    </row>
    <row r="11" spans="1:20" ht="15" customHeight="1" x14ac:dyDescent="0.2"/>
    <row r="12" spans="1:20" s="19" customFormat="1" ht="15" customHeight="1" x14ac:dyDescent="0.2">
      <c r="A12" s="32" t="s">
        <v>183</v>
      </c>
      <c r="B12" s="32"/>
      <c r="C12" s="15"/>
      <c r="D12" s="15"/>
      <c r="E12" s="15"/>
      <c r="F12" s="15"/>
      <c r="G12" s="15"/>
      <c r="H12" s="15"/>
      <c r="I12" s="15"/>
      <c r="L12" s="33" t="s">
        <v>9</v>
      </c>
      <c r="M12" s="34"/>
      <c r="N12" s="34"/>
      <c r="O12" s="34"/>
      <c r="P12" s="34"/>
      <c r="Q12" s="34"/>
      <c r="R12" s="34"/>
      <c r="S12" s="34"/>
      <c r="T12" s="35"/>
    </row>
    <row r="13" spans="1:20" s="19" customFormat="1" ht="15" customHeight="1" x14ac:dyDescent="0.2">
      <c r="A13" s="32" t="s">
        <v>184</v>
      </c>
      <c r="B13" s="32"/>
      <c r="C13" s="15"/>
      <c r="D13" s="15"/>
      <c r="E13" s="15"/>
      <c r="F13" s="15"/>
      <c r="G13" s="15"/>
      <c r="H13" s="15"/>
      <c r="I13" s="15"/>
      <c r="K13" s="15"/>
      <c r="L13" s="36"/>
      <c r="M13" s="37"/>
      <c r="N13" s="37"/>
      <c r="O13" s="37"/>
      <c r="P13" s="37"/>
      <c r="Q13" s="37"/>
      <c r="R13" s="37"/>
      <c r="S13" s="37"/>
      <c r="T13" s="38"/>
    </row>
    <row r="14" spans="1:20" s="19" customFormat="1" ht="15" customHeight="1" x14ac:dyDescent="0.2">
      <c r="A14" s="32" t="s">
        <v>170</v>
      </c>
      <c r="B14" s="32"/>
      <c r="C14" s="15"/>
      <c r="D14" s="15"/>
      <c r="E14" s="15"/>
      <c r="F14" s="15"/>
      <c r="G14" s="15"/>
      <c r="H14" s="15"/>
      <c r="I14" s="15"/>
      <c r="J14" s="15"/>
      <c r="K14" s="15"/>
      <c r="L14" s="36"/>
      <c r="M14" s="37"/>
      <c r="N14" s="37"/>
      <c r="O14" s="37"/>
      <c r="P14" s="37"/>
      <c r="Q14" s="37"/>
      <c r="R14" s="37"/>
      <c r="S14" s="37"/>
      <c r="T14" s="38"/>
    </row>
    <row r="15" spans="1:20" s="19" customFormat="1" ht="15" customHeight="1" x14ac:dyDescent="0.2">
      <c r="A15" s="32" t="s">
        <v>171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36"/>
      <c r="M15" s="37"/>
      <c r="N15" s="37"/>
      <c r="O15" s="37"/>
      <c r="P15" s="37"/>
      <c r="Q15" s="37"/>
      <c r="R15" s="37"/>
      <c r="S15" s="37"/>
      <c r="T15" s="38"/>
    </row>
    <row r="16" spans="1:20" s="19" customFormat="1" ht="15" customHeight="1" x14ac:dyDescent="0.2">
      <c r="C16" s="15"/>
      <c r="D16" s="15"/>
      <c r="E16" s="15"/>
      <c r="F16" s="15"/>
      <c r="G16" s="15"/>
      <c r="H16" s="15"/>
      <c r="I16" s="15"/>
      <c r="J16" s="15"/>
      <c r="K16" s="15"/>
      <c r="L16" s="39"/>
      <c r="M16" s="40"/>
      <c r="N16" s="40"/>
      <c r="O16" s="40"/>
      <c r="P16" s="40"/>
      <c r="Q16" s="40"/>
      <c r="R16" s="40"/>
      <c r="S16" s="40"/>
      <c r="T16" s="41"/>
    </row>
    <row r="17" spans="1:20" s="16" customFormat="1" ht="18" customHeight="1" x14ac:dyDescent="0.2">
      <c r="A17" s="19"/>
      <c r="B17" s="19"/>
      <c r="C17" s="19"/>
      <c r="D17" s="19"/>
      <c r="E17" s="19"/>
      <c r="F17" s="19"/>
      <c r="G17" s="15"/>
      <c r="H17" s="15"/>
      <c r="I17" s="15"/>
      <c r="J17" s="15"/>
      <c r="K17" s="15"/>
      <c r="L17" s="42" t="s">
        <v>5</v>
      </c>
      <c r="M17" s="43"/>
      <c r="N17" s="43"/>
      <c r="O17" s="44"/>
      <c r="P17" s="478">
        <f ca="1">TODAY()</f>
        <v>44922</v>
      </c>
      <c r="Q17" s="479"/>
      <c r="R17" s="479"/>
      <c r="S17" s="479"/>
      <c r="T17" s="480"/>
    </row>
    <row r="18" spans="1:20" s="16" customFormat="1" ht="18" customHeight="1" x14ac:dyDescent="0.2">
      <c r="A18" s="19"/>
      <c r="B18" s="19"/>
      <c r="C18" s="19"/>
      <c r="D18" s="19"/>
      <c r="E18" s="19"/>
      <c r="F18" s="19"/>
      <c r="G18" s="15"/>
      <c r="H18" s="15"/>
      <c r="I18" s="15"/>
      <c r="J18" s="15"/>
      <c r="K18" s="15"/>
      <c r="L18" s="45" t="s">
        <v>3</v>
      </c>
      <c r="M18" s="46"/>
      <c r="N18" s="46"/>
      <c r="O18" s="47"/>
      <c r="P18" s="471"/>
      <c r="Q18" s="472"/>
      <c r="R18" s="472"/>
      <c r="S18" s="472"/>
      <c r="T18" s="473"/>
    </row>
    <row r="19" spans="1:20" ht="12" customHeight="1" x14ac:dyDescent="0.2"/>
    <row r="20" spans="1:20" ht="15" customHeight="1" x14ac:dyDescent="0.2">
      <c r="A20" s="465" t="s">
        <v>167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7"/>
    </row>
    <row r="21" spans="1:20" ht="15" customHeight="1" x14ac:dyDescent="0.2">
      <c r="A21" s="468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70"/>
    </row>
    <row r="22" spans="1:20" ht="15" customHeight="1" x14ac:dyDescent="0.2">
      <c r="A22" s="460" t="s">
        <v>120</v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</row>
    <row r="23" spans="1:20" ht="15" customHeight="1" x14ac:dyDescent="0.2">
      <c r="A23" s="461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</row>
    <row r="24" spans="1:20" s="6" customFormat="1" ht="15" customHeight="1" x14ac:dyDescent="0.2">
      <c r="A24" s="134"/>
      <c r="B24" s="132" t="s">
        <v>13</v>
      </c>
      <c r="C24" s="132"/>
      <c r="D24" s="132"/>
      <c r="E24" s="13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</row>
    <row r="25" spans="1:20" ht="3.95" customHeight="1" x14ac:dyDescent="0.2">
      <c r="A25" s="2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1"/>
    </row>
    <row r="26" spans="1:20" s="16" customFormat="1" ht="18" customHeight="1" x14ac:dyDescent="0.2">
      <c r="A26" s="133"/>
      <c r="B26" s="15" t="s">
        <v>14</v>
      </c>
      <c r="C26" s="9"/>
      <c r="D26" s="9"/>
      <c r="E26" s="25"/>
      <c r="F26" s="415"/>
      <c r="G26" s="416"/>
      <c r="H26" s="416"/>
      <c r="I26" s="416"/>
      <c r="J26" s="417"/>
      <c r="K26" s="25"/>
      <c r="L26" s="25"/>
      <c r="M26" s="26" t="s">
        <v>4</v>
      </c>
      <c r="N26" s="415"/>
      <c r="O26" s="416"/>
      <c r="P26" s="416"/>
      <c r="Q26" s="416"/>
      <c r="R26" s="416"/>
      <c r="S26" s="417"/>
      <c r="T26" s="20"/>
    </row>
    <row r="27" spans="1:20" ht="3.95" customHeight="1" x14ac:dyDescent="0.2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1"/>
    </row>
    <row r="28" spans="1:20" s="16" customFormat="1" ht="18" customHeight="1" x14ac:dyDescent="0.2">
      <c r="A28" s="133"/>
      <c r="B28" s="15" t="s">
        <v>7</v>
      </c>
      <c r="C28" s="15"/>
      <c r="D28" s="15"/>
      <c r="E28" s="25"/>
      <c r="F28" s="441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3"/>
      <c r="T28" s="20"/>
    </row>
    <row r="29" spans="1:20" ht="3.95" customHeight="1" x14ac:dyDescent="0.2">
      <c r="A29" s="2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1"/>
    </row>
    <row r="30" spans="1:20" ht="18" customHeight="1" x14ac:dyDescent="0.2">
      <c r="A30" s="23"/>
      <c r="B30" s="9" t="s">
        <v>15</v>
      </c>
      <c r="C30" s="9"/>
      <c r="D30" s="9"/>
      <c r="E30" s="9"/>
      <c r="F30" s="9"/>
      <c r="G30" s="9"/>
      <c r="H30" s="444"/>
      <c r="I30" s="445"/>
      <c r="J30" s="446"/>
      <c r="K30" s="9"/>
      <c r="L30" s="9"/>
      <c r="M30" s="9"/>
      <c r="N30" s="9"/>
      <c r="O30" s="9"/>
      <c r="P30" s="48" t="s">
        <v>16</v>
      </c>
      <c r="Q30" s="444"/>
      <c r="R30" s="445"/>
      <c r="S30" s="446"/>
      <c r="T30" s="21"/>
    </row>
    <row r="31" spans="1:20" ht="3.95" customHeight="1" x14ac:dyDescent="0.2">
      <c r="A31" s="2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1"/>
    </row>
    <row r="32" spans="1:20" ht="18" customHeight="1" x14ac:dyDescent="0.2">
      <c r="A32" s="23"/>
      <c r="B32" s="9" t="s">
        <v>17</v>
      </c>
      <c r="C32" s="9"/>
      <c r="D32" s="9"/>
      <c r="E32" s="9"/>
      <c r="F32" s="9"/>
      <c r="G32" s="9"/>
      <c r="H32" s="444"/>
      <c r="I32" s="445"/>
      <c r="J32" s="446"/>
      <c r="K32" s="9"/>
      <c r="L32" s="9"/>
      <c r="M32" s="9"/>
      <c r="N32" s="9"/>
      <c r="O32" s="9"/>
      <c r="P32" s="48" t="s">
        <v>18</v>
      </c>
      <c r="Q32" s="444"/>
      <c r="R32" s="445"/>
      <c r="S32" s="446"/>
      <c r="T32" s="21"/>
    </row>
    <row r="33" spans="1:20" ht="3.95" customHeight="1" x14ac:dyDescent="0.2">
      <c r="A33" s="2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1"/>
    </row>
    <row r="34" spans="1:20" s="6" customFormat="1" ht="15" customHeight="1" x14ac:dyDescent="0.2">
      <c r="A34" s="156"/>
      <c r="B34" s="429" t="s">
        <v>65</v>
      </c>
      <c r="C34" s="430"/>
      <c r="D34" s="430"/>
      <c r="E34" s="430"/>
      <c r="F34" s="447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9"/>
      <c r="T34" s="157"/>
    </row>
    <row r="35" spans="1:20" s="6" customFormat="1" ht="15" customHeight="1" x14ac:dyDescent="0.2">
      <c r="A35" s="156"/>
      <c r="B35" s="165"/>
      <c r="C35" s="165"/>
      <c r="D35" s="165"/>
      <c r="E35" s="165"/>
      <c r="F35" s="450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2"/>
      <c r="T35" s="157"/>
    </row>
    <row r="36" spans="1:20" ht="3.95" customHeight="1" x14ac:dyDescent="0.2">
      <c r="A36" s="27"/>
      <c r="B36" s="13"/>
      <c r="C36" s="13"/>
      <c r="D36" s="13"/>
      <c r="E36" s="13"/>
      <c r="F36" s="13"/>
      <c r="G36" s="13"/>
      <c r="H36" s="13"/>
      <c r="I36" s="13"/>
      <c r="J36" s="49"/>
      <c r="K36" s="13"/>
      <c r="L36" s="13"/>
      <c r="M36" s="13"/>
      <c r="N36" s="13"/>
      <c r="O36" s="13"/>
      <c r="P36" s="13"/>
      <c r="Q36" s="13"/>
      <c r="R36" s="13"/>
      <c r="S36" s="13"/>
      <c r="T36" s="14"/>
    </row>
    <row r="37" spans="1:20" ht="8.1" customHeight="1" x14ac:dyDescent="0.2">
      <c r="G37" s="24"/>
      <c r="H37" s="24"/>
      <c r="I37" s="7"/>
      <c r="J37" s="50"/>
      <c r="K37" s="51"/>
      <c r="L37" s="51"/>
      <c r="M37" s="51"/>
      <c r="N37" s="51"/>
      <c r="O37" s="51"/>
      <c r="P37" s="51"/>
      <c r="Q37" s="51"/>
      <c r="R37" s="51"/>
      <c r="S37" s="51"/>
    </row>
    <row r="38" spans="1:20" s="6" customFormat="1" ht="15" customHeight="1" x14ac:dyDescent="0.2">
      <c r="A38" s="134"/>
      <c r="B38" s="132" t="s">
        <v>45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4"/>
      <c r="P38" s="4"/>
      <c r="Q38" s="4"/>
      <c r="R38" s="4"/>
      <c r="S38" s="4"/>
      <c r="T38" s="5"/>
    </row>
    <row r="39" spans="1:20" ht="12" customHeight="1" x14ac:dyDescent="0.2">
      <c r="A39" s="23"/>
      <c r="B39" s="456" t="s">
        <v>185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T39" s="21"/>
    </row>
    <row r="40" spans="1:20" ht="18" customHeight="1" x14ac:dyDescent="0.2">
      <c r="A40" s="23"/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P40" s="453"/>
      <c r="Q40" s="454"/>
      <c r="R40" s="454"/>
      <c r="S40" s="455"/>
      <c r="T40" s="21"/>
    </row>
    <row r="41" spans="1:20" ht="3.95" customHeight="1" x14ac:dyDescent="0.2">
      <c r="A41" s="27"/>
      <c r="B41" s="13"/>
      <c r="C41" s="13"/>
      <c r="D41" s="13"/>
      <c r="E41" s="13"/>
      <c r="F41" s="13"/>
      <c r="G41" s="13"/>
      <c r="H41" s="13"/>
      <c r="I41" s="13"/>
      <c r="J41" s="52"/>
      <c r="K41" s="52"/>
      <c r="L41" s="52"/>
      <c r="M41" s="52"/>
      <c r="N41" s="52"/>
      <c r="O41" s="52"/>
      <c r="P41" s="53"/>
      <c r="Q41" s="53"/>
      <c r="R41" s="53"/>
      <c r="S41" s="52"/>
      <c r="T41" s="14"/>
    </row>
    <row r="42" spans="1:20" ht="8.1" customHeight="1" x14ac:dyDescent="0.2">
      <c r="E42" s="9"/>
      <c r="F42" s="9"/>
      <c r="G42" s="9"/>
      <c r="H42" s="9"/>
      <c r="J42" s="54"/>
      <c r="K42" s="54"/>
      <c r="L42" s="54"/>
      <c r="M42" s="54"/>
      <c r="N42" s="54"/>
      <c r="O42" s="54"/>
      <c r="P42" s="55"/>
      <c r="Q42" s="55"/>
      <c r="R42" s="55"/>
      <c r="S42" s="54"/>
    </row>
    <row r="43" spans="1:20" s="6" customFormat="1" ht="15" customHeight="1" x14ac:dyDescent="0.2">
      <c r="A43" s="134"/>
      <c r="B43" s="132" t="s">
        <v>89</v>
      </c>
      <c r="C43" s="132"/>
      <c r="D43" s="132"/>
      <c r="E43" s="132"/>
      <c r="F43" s="132"/>
      <c r="G43" s="132"/>
      <c r="H43" s="13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</row>
    <row r="44" spans="1:20" ht="5.0999999999999996" customHeight="1" x14ac:dyDescent="0.2">
      <c r="A44" s="23"/>
      <c r="B44" s="22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11"/>
      <c r="Q44" s="211"/>
      <c r="R44" s="211"/>
      <c r="S44" s="211"/>
      <c r="T44" s="212"/>
    </row>
    <row r="45" spans="1:20" ht="15" customHeight="1" x14ac:dyDescent="0.2">
      <c r="A45" s="23"/>
      <c r="B45" s="418" t="s">
        <v>90</v>
      </c>
      <c r="C45" s="418"/>
      <c r="D45" s="418"/>
      <c r="E45" s="418"/>
      <c r="F45" s="418"/>
      <c r="G45" s="418"/>
      <c r="H45" s="419"/>
      <c r="I45" s="420" t="s">
        <v>61</v>
      </c>
      <c r="J45" s="421"/>
      <c r="K45" s="421"/>
      <c r="L45" s="421"/>
      <c r="M45" s="421"/>
      <c r="N45" s="421"/>
      <c r="O45" s="421"/>
      <c r="P45" s="421"/>
      <c r="Q45" s="421"/>
      <c r="R45" s="421"/>
      <c r="S45" s="422"/>
      <c r="T45" s="213"/>
    </row>
    <row r="46" spans="1:20" ht="15" customHeight="1" x14ac:dyDescent="0.2">
      <c r="A46" s="23"/>
      <c r="B46" s="418"/>
      <c r="C46" s="418"/>
      <c r="D46" s="418"/>
      <c r="E46" s="418"/>
      <c r="F46" s="418"/>
      <c r="G46" s="418"/>
      <c r="H46" s="419"/>
      <c r="I46" s="423"/>
      <c r="J46" s="424"/>
      <c r="K46" s="424"/>
      <c r="L46" s="424"/>
      <c r="M46" s="424"/>
      <c r="N46" s="424"/>
      <c r="O46" s="424"/>
      <c r="P46" s="424"/>
      <c r="Q46" s="424"/>
      <c r="R46" s="424"/>
      <c r="S46" s="425"/>
      <c r="T46" s="213"/>
    </row>
    <row r="47" spans="1:20" ht="5.0999999999999996" customHeight="1" x14ac:dyDescent="0.2">
      <c r="A47" s="23"/>
      <c r="B47" s="22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14"/>
      <c r="Q47" s="214"/>
      <c r="R47" s="214"/>
      <c r="S47" s="214"/>
      <c r="T47" s="213"/>
    </row>
    <row r="48" spans="1:20" s="6" customFormat="1" ht="18" customHeight="1" x14ac:dyDescent="0.2">
      <c r="A48" s="156"/>
      <c r="B48" s="9" t="s">
        <v>91</v>
      </c>
      <c r="C48" s="9"/>
      <c r="D48" s="9"/>
      <c r="E48" s="9"/>
      <c r="F48" s="215"/>
      <c r="G48" s="216"/>
      <c r="H48" s="216"/>
      <c r="I48" s="216"/>
      <c r="J48" s="216"/>
      <c r="K48" s="216"/>
      <c r="L48" s="216"/>
      <c r="M48" s="216"/>
      <c r="N48" s="216"/>
      <c r="O48" s="153"/>
      <c r="P48" s="426" t="s">
        <v>61</v>
      </c>
      <c r="Q48" s="427"/>
      <c r="R48" s="427"/>
      <c r="S48" s="428"/>
      <c r="T48" s="217"/>
    </row>
    <row r="49" spans="1:20" s="6" customFormat="1" ht="5.0999999999999996" customHeight="1" x14ac:dyDescent="0.2">
      <c r="A49" s="156"/>
      <c r="B49" s="222"/>
      <c r="C49" s="9"/>
      <c r="D49" s="9"/>
      <c r="E49" s="9"/>
      <c r="F49" s="215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7"/>
    </row>
    <row r="50" spans="1:20" s="6" customFormat="1" ht="15" customHeight="1" x14ac:dyDescent="0.2">
      <c r="A50" s="156"/>
      <c r="B50" s="429" t="s">
        <v>92</v>
      </c>
      <c r="C50" s="430"/>
      <c r="D50" s="430"/>
      <c r="E50" s="431"/>
      <c r="F50" s="432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4"/>
      <c r="T50" s="217"/>
    </row>
    <row r="51" spans="1:20" s="6" customFormat="1" ht="15" customHeight="1" x14ac:dyDescent="0.2">
      <c r="A51" s="156"/>
      <c r="B51" s="429"/>
      <c r="C51" s="430"/>
      <c r="D51" s="430"/>
      <c r="E51" s="431"/>
      <c r="F51" s="435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7"/>
      <c r="T51" s="217"/>
    </row>
    <row r="52" spans="1:20" s="6" customFormat="1" ht="15" customHeight="1" x14ac:dyDescent="0.2">
      <c r="A52" s="156"/>
      <c r="B52" s="429"/>
      <c r="C52" s="430"/>
      <c r="D52" s="430"/>
      <c r="E52" s="431"/>
      <c r="F52" s="435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7"/>
      <c r="T52" s="217"/>
    </row>
    <row r="53" spans="1:20" s="6" customFormat="1" ht="15" customHeight="1" x14ac:dyDescent="0.2">
      <c r="A53" s="156"/>
      <c r="B53" s="429"/>
      <c r="C53" s="430"/>
      <c r="D53" s="430"/>
      <c r="E53" s="431"/>
      <c r="F53" s="435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7"/>
      <c r="T53" s="217"/>
    </row>
    <row r="54" spans="1:20" s="6" customFormat="1" ht="15" customHeight="1" x14ac:dyDescent="0.2">
      <c r="A54" s="156"/>
      <c r="B54" s="430"/>
      <c r="C54" s="430"/>
      <c r="D54" s="430"/>
      <c r="E54" s="431"/>
      <c r="F54" s="438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40"/>
      <c r="T54" s="217"/>
    </row>
    <row r="55" spans="1:20" s="6" customFormat="1" ht="5.0999999999999996" customHeight="1" x14ac:dyDescent="0.2">
      <c r="A55" s="223"/>
      <c r="B55" s="13"/>
      <c r="C55" s="13"/>
      <c r="D55" s="13"/>
      <c r="E55" s="13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/>
    </row>
    <row r="56" spans="1:20" ht="12" customHeight="1" x14ac:dyDescent="0.2">
      <c r="D56" s="9"/>
      <c r="E56" s="9"/>
      <c r="F56" s="9"/>
      <c r="G56" s="9"/>
      <c r="I56" s="54"/>
      <c r="J56" s="54"/>
      <c r="K56" s="54"/>
      <c r="L56" s="54"/>
      <c r="M56" s="54"/>
      <c r="N56" s="54"/>
      <c r="O56" s="55"/>
      <c r="P56" s="55"/>
      <c r="Q56" s="55"/>
      <c r="R56" s="54"/>
    </row>
    <row r="57" spans="1:20" ht="12" customHeight="1" x14ac:dyDescent="0.2">
      <c r="A57" s="9"/>
      <c r="B57" s="9"/>
      <c r="C57" s="9"/>
      <c r="D57" s="9"/>
      <c r="E57" s="9"/>
      <c r="F57" s="9"/>
      <c r="G57" s="9"/>
      <c r="I57" s="54"/>
      <c r="J57" s="54"/>
      <c r="K57" s="54"/>
      <c r="L57" s="54"/>
      <c r="M57" s="54"/>
      <c r="N57" s="54"/>
      <c r="O57" s="55"/>
      <c r="P57" s="55"/>
      <c r="Q57" s="55"/>
      <c r="R57" s="54"/>
    </row>
    <row r="58" spans="1:20" ht="12" customHeight="1" x14ac:dyDescent="0.2">
      <c r="A58" s="9"/>
      <c r="B58" s="9"/>
      <c r="C58" s="9"/>
      <c r="D58" s="9"/>
      <c r="E58" s="9"/>
      <c r="F58" s="9"/>
      <c r="G58" s="9"/>
      <c r="I58" s="54"/>
      <c r="J58" s="54"/>
      <c r="K58" s="54"/>
      <c r="L58" s="54"/>
      <c r="M58" s="54"/>
      <c r="N58" s="54"/>
      <c r="O58" s="55"/>
      <c r="P58" s="55"/>
      <c r="Q58" s="55"/>
      <c r="R58" s="54"/>
    </row>
    <row r="59" spans="1:20" ht="12" customHeight="1" x14ac:dyDescent="0.2">
      <c r="A59" s="9"/>
      <c r="B59" s="9"/>
      <c r="C59" s="9"/>
      <c r="D59" s="9"/>
      <c r="E59" s="9"/>
      <c r="F59" s="9"/>
      <c r="G59" s="9"/>
      <c r="I59" s="54"/>
      <c r="J59" s="54"/>
      <c r="K59" s="54"/>
      <c r="L59" s="54"/>
      <c r="M59" s="54"/>
      <c r="N59" s="54"/>
      <c r="O59" s="55"/>
      <c r="P59" s="55"/>
      <c r="Q59" s="55"/>
      <c r="R59" s="54"/>
    </row>
    <row r="60" spans="1:20" ht="12" customHeight="1" x14ac:dyDescent="0.2">
      <c r="A60" s="13"/>
      <c r="B60" s="13"/>
      <c r="C60" s="13"/>
      <c r="D60" s="13"/>
      <c r="E60" s="9"/>
      <c r="F60" s="9"/>
      <c r="G60" s="9"/>
      <c r="I60" s="54"/>
      <c r="J60" s="54"/>
      <c r="K60" s="54"/>
      <c r="L60" s="54"/>
      <c r="M60" s="54"/>
      <c r="N60" s="54"/>
      <c r="O60" s="55"/>
      <c r="P60" s="55"/>
      <c r="Q60" s="55"/>
      <c r="R60" s="54"/>
    </row>
    <row r="61" spans="1:20" s="56" customFormat="1" ht="3.95" customHeight="1" x14ac:dyDescent="0.2">
      <c r="A61" s="224"/>
      <c r="B61" s="224"/>
      <c r="C61" s="224"/>
      <c r="T61" s="3"/>
    </row>
    <row r="62" spans="1:20" ht="11.1" customHeight="1" x14ac:dyDescent="0.2">
      <c r="A62" s="7" t="s">
        <v>6</v>
      </c>
      <c r="B62" s="8" t="s">
        <v>172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20" ht="11.1" customHeight="1" x14ac:dyDescent="0.2">
      <c r="B63" s="8" t="s">
        <v>173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20" ht="11.1" customHeight="1" x14ac:dyDescent="0.2">
      <c r="B64" s="8" t="s">
        <v>174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20" s="56" customFormat="1" ht="3.95" customHeight="1" x14ac:dyDescent="0.2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3"/>
    </row>
    <row r="66" spans="1:20" s="56" customFormat="1" ht="12" customHeight="1" x14ac:dyDescent="0.2">
      <c r="A66" s="579" t="str">
        <f>CONCATENATE(Änderungsdoku!$A$2," ",Änderungsdoku!$A$3)</f>
        <v>VWN LiH - Landesleistungswettbewerb der Handwerksjugend</v>
      </c>
      <c r="B66" s="58"/>
      <c r="C66" s="58"/>
      <c r="D66" s="58"/>
      <c r="E66" s="58"/>
      <c r="F66" s="58"/>
      <c r="G66" s="58"/>
      <c r="H66" s="58"/>
      <c r="T66" s="3"/>
    </row>
    <row r="67" spans="1:20" s="56" customFormat="1" ht="12" customHeight="1" x14ac:dyDescent="0.2">
      <c r="A67" s="579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7" s="58"/>
      <c r="C67" s="58"/>
      <c r="D67" s="58"/>
      <c r="E67" s="58"/>
      <c r="F67" s="58"/>
      <c r="G67" s="58"/>
      <c r="H67" s="58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3"/>
    </row>
  </sheetData>
  <sheetProtection password="EF62" sheet="1" objects="1" scenarios="1" selectLockedCells="1" autoFilter="0"/>
  <mergeCells count="26">
    <mergeCell ref="A7:J7"/>
    <mergeCell ref="A22:T23"/>
    <mergeCell ref="A8:J8"/>
    <mergeCell ref="A5:J5"/>
    <mergeCell ref="A20:T21"/>
    <mergeCell ref="A6:J6"/>
    <mergeCell ref="P18:T18"/>
    <mergeCell ref="D9:J9"/>
    <mergeCell ref="A9:C9"/>
    <mergeCell ref="P17:T17"/>
    <mergeCell ref="N26:S26"/>
    <mergeCell ref="B45:H46"/>
    <mergeCell ref="I45:S46"/>
    <mergeCell ref="P48:S48"/>
    <mergeCell ref="B50:E54"/>
    <mergeCell ref="F50:S54"/>
    <mergeCell ref="F28:S28"/>
    <mergeCell ref="Q32:S32"/>
    <mergeCell ref="H30:J30"/>
    <mergeCell ref="H32:J32"/>
    <mergeCell ref="F26:J26"/>
    <mergeCell ref="F34:S35"/>
    <mergeCell ref="P40:S40"/>
    <mergeCell ref="Q30:S30"/>
    <mergeCell ref="B39:N40"/>
    <mergeCell ref="B34:E34"/>
  </mergeCells>
  <conditionalFormatting sqref="A43:T55">
    <cfRule type="expression" dxfId="27" priority="1" stopIfTrue="1">
      <formula>$P$40&gt;50000</formula>
    </cfRule>
  </conditionalFormatting>
  <dataValidations count="4">
    <dataValidation type="date" allowBlank="1" showErrorMessage="1" errorTitle="Bewilligungszeitraum" error="Der Bewilligungszeitraum muss zwischen 01.01.2014 und 31.12.2023 liegen!" sqref="H32:J32 Q32:S32">
      <formula1>41640</formula1>
      <formula2>45291</formula2>
    </dataValidation>
    <dataValidation type="date" allowBlank="1" showErrorMessage="1" errorTitle="Datum" error="Das Datum muss zwischen 01.01.2014 und 31.12.2023 liegen!" sqref="Q30:S30 H30:J30">
      <formula1>41640</formula1>
      <formula2>45291</formula2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I45:S46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list" allowBlank="1" showErrorMessage="1" errorTitle="Ergebnis" error="Bitte auswählen!" sqref="P48:S48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showGridLines="0" zoomScaleNormal="100" workbookViewId="0">
      <selection activeCell="P1" sqref="P1:T1"/>
    </sheetView>
  </sheetViews>
  <sheetFormatPr baseColWidth="10" defaultRowHeight="12" customHeight="1" x14ac:dyDescent="0.2"/>
  <cols>
    <col min="1" max="1" width="0.85546875" style="159" customWidth="1"/>
    <col min="2" max="19" width="5.140625" style="159" customWidth="1"/>
    <col min="20" max="20" width="0.85546875" style="159" customWidth="1"/>
    <col min="21" max="16384" width="11.42578125" style="159"/>
  </cols>
  <sheetData>
    <row r="1" spans="1:20" ht="15" customHeight="1" x14ac:dyDescent="0.2">
      <c r="K1" s="225"/>
      <c r="L1" s="225"/>
      <c r="M1" s="225"/>
      <c r="N1" s="168"/>
      <c r="O1" s="22" t="s">
        <v>34</v>
      </c>
      <c r="P1" s="481">
        <f>'Seite 1'!$P$18</f>
        <v>0</v>
      </c>
      <c r="Q1" s="482"/>
      <c r="R1" s="482"/>
      <c r="S1" s="482"/>
      <c r="T1" s="483"/>
    </row>
    <row r="2" spans="1:20" ht="15" customHeight="1" x14ac:dyDescent="0.2">
      <c r="K2" s="225"/>
      <c r="L2" s="225"/>
      <c r="M2" s="225"/>
      <c r="N2" s="168"/>
      <c r="O2" s="87" t="s">
        <v>35</v>
      </c>
      <c r="P2" s="484">
        <f ca="1">'Seite 1'!$P$17</f>
        <v>44922</v>
      </c>
      <c r="Q2" s="485"/>
      <c r="R2" s="485"/>
      <c r="S2" s="485"/>
      <c r="T2" s="486"/>
    </row>
    <row r="3" spans="1:20" ht="12" customHeight="1" x14ac:dyDescent="0.2">
      <c r="O3" s="227"/>
      <c r="P3" s="227"/>
      <c r="Q3" s="227"/>
      <c r="R3" s="227"/>
    </row>
    <row r="4" spans="1:20" s="158" customFormat="1" ht="15" customHeight="1" x14ac:dyDescent="0.2">
      <c r="A4" s="273"/>
      <c r="B4" s="162" t="str">
        <f>CONCATENATE(IF('Seite 1'!$P$40&gt;50000,"III","IV"),". Sachbericht")</f>
        <v>IV. Sachbericht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9"/>
    </row>
    <row r="5" spans="1:20" ht="5.0999999999999996" customHeight="1" x14ac:dyDescent="0.2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72"/>
      <c r="P5" s="272"/>
      <c r="Q5" s="272"/>
      <c r="R5" s="272"/>
      <c r="S5" s="235"/>
      <c r="T5" s="233"/>
    </row>
    <row r="6" spans="1:20" ht="12" customHeight="1" x14ac:dyDescent="0.2">
      <c r="A6" s="234"/>
      <c r="B6" s="232" t="s">
        <v>93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3"/>
    </row>
    <row r="7" spans="1:20" ht="12" customHeight="1" x14ac:dyDescent="0.2">
      <c r="A7" s="234"/>
      <c r="B7" s="232" t="s">
        <v>94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</row>
    <row r="8" spans="1:20" ht="12" customHeight="1" x14ac:dyDescent="0.2">
      <c r="A8" s="234"/>
      <c r="B8" s="232" t="s">
        <v>95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</row>
    <row r="9" spans="1:20" ht="5.0999999999999996" customHeight="1" x14ac:dyDescent="0.2">
      <c r="A9" s="2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3"/>
    </row>
    <row r="10" spans="1:20" ht="12" customHeight="1" x14ac:dyDescent="0.2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8"/>
    </row>
    <row r="11" spans="1:20" ht="12" customHeight="1" x14ac:dyDescent="0.2">
      <c r="A11" s="160"/>
      <c r="B11" s="239" t="s">
        <v>96</v>
      </c>
      <c r="C11" s="239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T11" s="240"/>
    </row>
    <row r="12" spans="1:20" ht="5.0999999999999996" customHeight="1" x14ac:dyDescent="0.2">
      <c r="A12" s="269"/>
      <c r="B12" s="274"/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47"/>
      <c r="P12" s="247"/>
      <c r="Q12" s="247"/>
      <c r="R12" s="247"/>
      <c r="S12" s="247"/>
      <c r="T12" s="250"/>
    </row>
    <row r="13" spans="1:20" ht="5.0999999999999996" customHeight="1" x14ac:dyDescent="0.2">
      <c r="A13" s="270"/>
      <c r="B13" s="24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3"/>
      <c r="P13" s="243"/>
      <c r="Q13" s="243"/>
      <c r="R13" s="243"/>
      <c r="S13" s="243"/>
      <c r="T13" s="244"/>
    </row>
    <row r="14" spans="1:20" ht="12" customHeight="1" x14ac:dyDescent="0.2">
      <c r="A14" s="160"/>
      <c r="B14" s="159" t="s">
        <v>97</v>
      </c>
      <c r="E14" s="245" t="s">
        <v>98</v>
      </c>
      <c r="F14" s="246" t="s">
        <v>99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T14" s="240"/>
    </row>
    <row r="15" spans="1:20" ht="12" customHeight="1" x14ac:dyDescent="0.2">
      <c r="A15" s="160"/>
      <c r="E15" s="245"/>
      <c r="F15" s="246" t="s">
        <v>100</v>
      </c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T15" s="240"/>
    </row>
    <row r="16" spans="1:20" ht="5.0999999999999996" customHeight="1" x14ac:dyDescent="0.2">
      <c r="A16" s="269"/>
      <c r="B16" s="247"/>
      <c r="C16" s="247"/>
      <c r="D16" s="247"/>
      <c r="E16" s="248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7"/>
      <c r="T16" s="250"/>
    </row>
    <row r="17" spans="1:20" ht="5.0999999999999996" customHeight="1" x14ac:dyDescent="0.2">
      <c r="A17" s="270"/>
      <c r="B17" s="243"/>
      <c r="C17" s="243"/>
      <c r="D17" s="251"/>
      <c r="E17" s="252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43"/>
      <c r="T17" s="244"/>
    </row>
    <row r="18" spans="1:20" ht="12" customHeight="1" x14ac:dyDescent="0.2">
      <c r="A18" s="160"/>
      <c r="B18" s="159" t="s">
        <v>101</v>
      </c>
      <c r="E18" s="245" t="s">
        <v>98</v>
      </c>
      <c r="F18" s="246" t="s">
        <v>102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T18" s="240"/>
    </row>
    <row r="19" spans="1:20" ht="12" customHeight="1" x14ac:dyDescent="0.2">
      <c r="A19" s="160"/>
      <c r="E19" s="245" t="s">
        <v>98</v>
      </c>
      <c r="F19" s="246" t="s">
        <v>103</v>
      </c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T19" s="240"/>
    </row>
    <row r="20" spans="1:20" ht="12" customHeight="1" x14ac:dyDescent="0.2">
      <c r="A20" s="160"/>
      <c r="E20" s="245" t="s">
        <v>98</v>
      </c>
      <c r="F20" s="246" t="s">
        <v>104</v>
      </c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T20" s="240"/>
    </row>
    <row r="21" spans="1:20" ht="12" customHeight="1" x14ac:dyDescent="0.2">
      <c r="A21" s="160"/>
      <c r="E21" s="245"/>
      <c r="F21" s="246" t="s">
        <v>105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T21" s="240"/>
    </row>
    <row r="22" spans="1:20" ht="12" customHeight="1" x14ac:dyDescent="0.2">
      <c r="A22" s="160"/>
      <c r="E22" s="245" t="s">
        <v>98</v>
      </c>
      <c r="F22" s="246" t="s">
        <v>106</v>
      </c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T22" s="240"/>
    </row>
    <row r="23" spans="1:20" ht="5.0999999999999996" customHeight="1" x14ac:dyDescent="0.2">
      <c r="A23" s="269"/>
      <c r="B23" s="247"/>
      <c r="C23" s="247"/>
      <c r="D23" s="247"/>
      <c r="E23" s="248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7"/>
      <c r="T23" s="250"/>
    </row>
    <row r="24" spans="1:20" ht="5.0999999999999996" customHeight="1" x14ac:dyDescent="0.2">
      <c r="A24" s="270"/>
      <c r="B24" s="243"/>
      <c r="C24" s="243"/>
      <c r="D24" s="251"/>
      <c r="E24" s="252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43"/>
      <c r="T24" s="244"/>
    </row>
    <row r="25" spans="1:20" ht="12" customHeight="1" x14ac:dyDescent="0.2">
      <c r="A25" s="160"/>
      <c r="B25" s="159" t="s">
        <v>166</v>
      </c>
      <c r="E25" s="245" t="s">
        <v>98</v>
      </c>
      <c r="F25" s="246" t="s">
        <v>164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T25" s="240"/>
    </row>
    <row r="26" spans="1:20" ht="12" customHeight="1" x14ac:dyDescent="0.2">
      <c r="A26" s="160"/>
      <c r="E26" s="245" t="s">
        <v>98</v>
      </c>
      <c r="F26" s="246" t="s">
        <v>165</v>
      </c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T26" s="240"/>
    </row>
    <row r="27" spans="1:20" ht="12" customHeight="1" x14ac:dyDescent="0.2">
      <c r="A27" s="160"/>
      <c r="E27" s="245"/>
      <c r="F27" s="246" t="s">
        <v>168</v>
      </c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T27" s="240"/>
    </row>
    <row r="28" spans="1:20" ht="5.0999999999999996" customHeight="1" x14ac:dyDescent="0.2">
      <c r="A28" s="253"/>
      <c r="B28" s="254"/>
      <c r="C28" s="254"/>
      <c r="D28" s="254"/>
      <c r="E28" s="255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4"/>
      <c r="T28" s="257"/>
    </row>
    <row r="29" spans="1:20" ht="5.0999999999999996" customHeight="1" x14ac:dyDescent="0.2">
      <c r="A29" s="258"/>
      <c r="B29" s="230"/>
      <c r="C29" s="230"/>
      <c r="D29" s="230"/>
      <c r="E29" s="259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30"/>
      <c r="T29" s="231"/>
    </row>
    <row r="30" spans="1:20" ht="12" customHeight="1" x14ac:dyDescent="0.2">
      <c r="A30" s="234"/>
      <c r="B30" s="235" t="s">
        <v>107</v>
      </c>
      <c r="C30" s="235"/>
      <c r="D30" s="235"/>
      <c r="E30" s="261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35"/>
      <c r="T30" s="233"/>
    </row>
    <row r="31" spans="1:20" ht="12" customHeight="1" x14ac:dyDescent="0.2">
      <c r="A31" s="234"/>
      <c r="B31" s="235" t="s">
        <v>162</v>
      </c>
      <c r="C31" s="235"/>
      <c r="D31" s="235"/>
      <c r="E31" s="261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35"/>
      <c r="T31" s="233"/>
    </row>
    <row r="32" spans="1:20" ht="5.0999999999999996" customHeight="1" x14ac:dyDescent="0.2">
      <c r="A32" s="263"/>
      <c r="B32" s="264"/>
      <c r="C32" s="264"/>
      <c r="D32" s="264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4"/>
      <c r="T32" s="267"/>
    </row>
    <row r="33" spans="1:20" ht="5.0999999999999996" customHeight="1" x14ac:dyDescent="0.2">
      <c r="A33" s="160"/>
      <c r="T33" s="240"/>
    </row>
    <row r="34" spans="1:20" ht="12" customHeight="1" x14ac:dyDescent="0.2">
      <c r="A34" s="160"/>
      <c r="T34" s="240"/>
    </row>
    <row r="35" spans="1:20" ht="12" customHeight="1" x14ac:dyDescent="0.2">
      <c r="A35" s="160"/>
      <c r="T35" s="240"/>
    </row>
    <row r="36" spans="1:20" ht="12" customHeight="1" x14ac:dyDescent="0.2">
      <c r="A36" s="160"/>
      <c r="T36" s="240"/>
    </row>
    <row r="37" spans="1:20" ht="12" customHeight="1" x14ac:dyDescent="0.2">
      <c r="A37" s="160"/>
      <c r="T37" s="240"/>
    </row>
    <row r="38" spans="1:20" ht="12" customHeight="1" x14ac:dyDescent="0.2">
      <c r="A38" s="160"/>
      <c r="T38" s="240"/>
    </row>
    <row r="39" spans="1:20" ht="12" customHeight="1" x14ac:dyDescent="0.2">
      <c r="A39" s="160"/>
      <c r="T39" s="240"/>
    </row>
    <row r="40" spans="1:20" ht="12" customHeight="1" x14ac:dyDescent="0.2">
      <c r="A40" s="160"/>
      <c r="T40" s="240"/>
    </row>
    <row r="41" spans="1:20" ht="12" customHeight="1" x14ac:dyDescent="0.2">
      <c r="A41" s="160"/>
      <c r="T41" s="240"/>
    </row>
    <row r="42" spans="1:20" ht="12" customHeight="1" x14ac:dyDescent="0.2">
      <c r="A42" s="160"/>
      <c r="T42" s="240"/>
    </row>
    <row r="43" spans="1:20" ht="12" customHeight="1" x14ac:dyDescent="0.2">
      <c r="A43" s="160"/>
      <c r="T43" s="240"/>
    </row>
    <row r="44" spans="1:20" ht="12" customHeight="1" x14ac:dyDescent="0.2">
      <c r="A44" s="160"/>
      <c r="T44" s="240"/>
    </row>
    <row r="45" spans="1:20" ht="12" customHeight="1" x14ac:dyDescent="0.2">
      <c r="A45" s="160"/>
      <c r="T45" s="240"/>
    </row>
    <row r="46" spans="1:20" ht="12" customHeight="1" x14ac:dyDescent="0.2">
      <c r="A46" s="160"/>
      <c r="T46" s="240"/>
    </row>
    <row r="47" spans="1:20" ht="12" customHeight="1" x14ac:dyDescent="0.2">
      <c r="A47" s="160"/>
      <c r="T47" s="240"/>
    </row>
    <row r="48" spans="1:20" ht="12" customHeight="1" x14ac:dyDescent="0.2">
      <c r="A48" s="160"/>
      <c r="T48" s="240"/>
    </row>
    <row r="49" spans="1:20" ht="12" customHeight="1" x14ac:dyDescent="0.2">
      <c r="A49" s="160"/>
      <c r="T49" s="240"/>
    </row>
    <row r="50" spans="1:20" ht="12" customHeight="1" x14ac:dyDescent="0.2">
      <c r="A50" s="160"/>
      <c r="T50" s="240"/>
    </row>
    <row r="51" spans="1:20" ht="12" customHeight="1" x14ac:dyDescent="0.2">
      <c r="A51" s="160"/>
      <c r="T51" s="240"/>
    </row>
    <row r="52" spans="1:20" ht="12" customHeight="1" x14ac:dyDescent="0.2">
      <c r="A52" s="160"/>
      <c r="T52" s="240"/>
    </row>
    <row r="53" spans="1:20" ht="12" customHeight="1" x14ac:dyDescent="0.2">
      <c r="A53" s="160"/>
      <c r="T53" s="240"/>
    </row>
    <row r="54" spans="1:20" ht="12" customHeight="1" x14ac:dyDescent="0.2">
      <c r="A54" s="160"/>
      <c r="T54" s="240"/>
    </row>
    <row r="55" spans="1:20" ht="12" customHeight="1" x14ac:dyDescent="0.2">
      <c r="A55" s="160"/>
      <c r="T55" s="240"/>
    </row>
    <row r="56" spans="1:20" ht="12" customHeight="1" x14ac:dyDescent="0.2">
      <c r="A56" s="160"/>
      <c r="T56" s="240"/>
    </row>
    <row r="57" spans="1:20" ht="12" customHeight="1" x14ac:dyDescent="0.2">
      <c r="A57" s="160"/>
      <c r="T57" s="240"/>
    </row>
    <row r="58" spans="1:20" ht="12" customHeight="1" x14ac:dyDescent="0.2">
      <c r="A58" s="160"/>
      <c r="T58" s="240"/>
    </row>
    <row r="59" spans="1:20" ht="12" customHeight="1" x14ac:dyDescent="0.2">
      <c r="A59" s="160"/>
      <c r="T59" s="240"/>
    </row>
    <row r="60" spans="1:20" ht="12" customHeight="1" x14ac:dyDescent="0.2">
      <c r="A60" s="160"/>
      <c r="T60" s="240"/>
    </row>
    <row r="61" spans="1:20" ht="12" customHeight="1" x14ac:dyDescent="0.2">
      <c r="A61" s="160"/>
      <c r="T61" s="240"/>
    </row>
    <row r="62" spans="1:20" ht="12" customHeight="1" x14ac:dyDescent="0.2">
      <c r="A62" s="160"/>
      <c r="T62" s="240"/>
    </row>
    <row r="63" spans="1:20" ht="12" customHeight="1" x14ac:dyDescent="0.2">
      <c r="A63" s="160"/>
      <c r="T63" s="240"/>
    </row>
    <row r="64" spans="1:20" ht="12" customHeight="1" x14ac:dyDescent="0.2">
      <c r="A64" s="160"/>
      <c r="T64" s="240"/>
    </row>
    <row r="65" spans="1:20" ht="12" customHeight="1" x14ac:dyDescent="0.2">
      <c r="A65" s="160"/>
      <c r="T65" s="240"/>
    </row>
    <row r="66" spans="1:20" ht="12" customHeight="1" x14ac:dyDescent="0.2">
      <c r="A66" s="160"/>
      <c r="T66" s="240"/>
    </row>
    <row r="67" spans="1:20" ht="12" customHeight="1" x14ac:dyDescent="0.2">
      <c r="A67" s="160"/>
      <c r="T67" s="240"/>
    </row>
    <row r="68" spans="1:20" ht="12" customHeight="1" x14ac:dyDescent="0.2">
      <c r="A68" s="160"/>
      <c r="T68" s="240"/>
    </row>
    <row r="69" spans="1:20" ht="12" customHeight="1" x14ac:dyDescent="0.2">
      <c r="A69" s="160"/>
      <c r="T69" s="240"/>
    </row>
    <row r="70" spans="1:20" ht="12" customHeight="1" x14ac:dyDescent="0.2">
      <c r="A70" s="160"/>
      <c r="T70" s="240"/>
    </row>
    <row r="71" spans="1:20" ht="12" customHeight="1" x14ac:dyDescent="0.2">
      <c r="A71" s="160"/>
      <c r="T71" s="240"/>
    </row>
    <row r="72" spans="1:20" ht="5.0999999999999996" customHeight="1" x14ac:dyDescent="0.2">
      <c r="A72" s="160"/>
      <c r="T72" s="240"/>
    </row>
    <row r="73" spans="1:20" ht="12" customHeight="1" x14ac:dyDescent="0.2">
      <c r="A73" s="160"/>
      <c r="B73" s="487" t="s">
        <v>108</v>
      </c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240"/>
    </row>
    <row r="74" spans="1:20" ht="5.0999999999999996" customHeight="1" x14ac:dyDescent="0.2">
      <c r="A74" s="161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7"/>
    </row>
    <row r="76" spans="1:20" ht="12" customHeight="1" x14ac:dyDescent="0.2">
      <c r="A76" s="1" t="str">
        <f>'Seite 1'!$A$66</f>
        <v>VWN LiH - Landesleistungswettbewerb der Handwerksjugend</v>
      </c>
      <c r="B76" s="268"/>
      <c r="C76" s="268"/>
    </row>
    <row r="77" spans="1:20" ht="12" customHeight="1" x14ac:dyDescent="0.2">
      <c r="A77" s="1" t="str">
        <f>'Seite 1'!$A$67</f>
        <v>Formularversion: V 2.0 vom 02.01.23 - öffentlich -</v>
      </c>
      <c r="B77" s="268"/>
      <c r="C77" s="268"/>
    </row>
  </sheetData>
  <sheetProtection password="EF62" sheet="1" objects="1" scenarios="1" autoFilter="0"/>
  <mergeCells count="3">
    <mergeCell ref="P1:T1"/>
    <mergeCell ref="P2:T2"/>
    <mergeCell ref="B73:S73"/>
  </mergeCells>
  <conditionalFormatting sqref="P1:T2">
    <cfRule type="cellIs" dxfId="26" priority="3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GridLines="0" zoomScaleNormal="100" workbookViewId="0">
      <selection activeCell="F8" sqref="F8:I8"/>
    </sheetView>
  </sheetViews>
  <sheetFormatPr baseColWidth="10" defaultRowHeight="12" x14ac:dyDescent="0.2"/>
  <cols>
    <col min="1" max="1" width="1.7109375" style="307" customWidth="1"/>
    <col min="2" max="2" width="6.7109375" style="307" customWidth="1"/>
    <col min="3" max="15" width="5.140625" style="307" customWidth="1"/>
    <col min="16" max="16" width="22.7109375" style="307" customWidth="1"/>
    <col min="17" max="17" width="5.7109375" style="307" customWidth="1"/>
    <col min="18" max="18" width="22.7109375" style="307" customWidth="1"/>
    <col min="19" max="19" width="1.7109375" style="307" customWidth="1"/>
    <col min="20" max="20" width="22.7109375" style="307" customWidth="1"/>
    <col min="21" max="21" width="1.7109375" style="307" customWidth="1"/>
    <col min="22" max="22" width="22.7109375" style="307" customWidth="1"/>
    <col min="23" max="23" width="1.7109375" style="307" customWidth="1"/>
    <col min="24" max="24" width="15.7109375" style="390" hidden="1" customWidth="1"/>
    <col min="25" max="16384" width="11.42578125" style="307"/>
  </cols>
  <sheetData>
    <row r="1" spans="1:24" ht="15" customHeight="1" x14ac:dyDescent="0.2">
      <c r="O1" s="22"/>
      <c r="P1" s="22"/>
      <c r="Q1" s="22"/>
      <c r="U1" s="22" t="s">
        <v>34</v>
      </c>
      <c r="V1" s="481">
        <f>'Seite 1'!$P$18</f>
        <v>0</v>
      </c>
      <c r="W1" s="492"/>
      <c r="X1" s="388" t="str">
        <f>IF(R10="Jahr 1","",R10)</f>
        <v/>
      </c>
    </row>
    <row r="2" spans="1:24" s="6" customFormat="1" ht="15" customHeight="1" x14ac:dyDescent="0.2">
      <c r="O2" s="226"/>
      <c r="P2" s="226"/>
      <c r="Q2" s="226"/>
      <c r="U2" s="87" t="s">
        <v>35</v>
      </c>
      <c r="V2" s="493">
        <f ca="1">'Seite 1'!$P$17</f>
        <v>44922</v>
      </c>
      <c r="W2" s="494"/>
      <c r="X2" s="388" t="str">
        <f>IF(T10="Jahr 2","",T10)</f>
        <v/>
      </c>
    </row>
    <row r="3" spans="1:24" s="6" customFormat="1" ht="3.9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87"/>
    </row>
    <row r="4" spans="1:24" s="6" customFormat="1" ht="15" customHeight="1" x14ac:dyDescent="0.2">
      <c r="A4" s="354"/>
      <c r="B4" s="132" t="str">
        <f>CONCATENATE(IF('Seite 1'!$P$40&gt;50000,"IV","V"),". Zahlenmäßiger Nachweis der Ausgaben und Finanzierung (Zusammenfassung der Beleglisten)")</f>
        <v>V. Zahlenmäßiger Nachweis der Ausgaben und Finanzierung (Zusammenfassung der Beleglisten)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387"/>
    </row>
    <row r="5" spans="1:24" s="6" customFormat="1" ht="3.95" customHeight="1" x14ac:dyDescent="0.2">
      <c r="B5" s="310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87"/>
    </row>
    <row r="6" spans="1:24" s="6" customFormat="1" ht="15" customHeight="1" x14ac:dyDescent="0.2">
      <c r="A6" s="152"/>
      <c r="B6" s="151" t="s">
        <v>37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387"/>
    </row>
    <row r="7" spans="1:24" s="3" customFormat="1" ht="3.9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387"/>
    </row>
    <row r="8" spans="1:24" ht="18" customHeight="1" x14ac:dyDescent="0.2">
      <c r="A8" s="308"/>
      <c r="B8" s="153" t="s">
        <v>46</v>
      </c>
      <c r="C8" s="154"/>
      <c r="D8" s="154"/>
      <c r="E8" s="154"/>
      <c r="F8" s="500" t="s">
        <v>61</v>
      </c>
      <c r="G8" s="501"/>
      <c r="H8" s="501"/>
      <c r="I8" s="502"/>
      <c r="J8" s="309"/>
      <c r="K8" s="309"/>
      <c r="L8" s="309"/>
      <c r="M8" s="309"/>
      <c r="N8" s="309"/>
      <c r="O8" s="309"/>
      <c r="P8" s="489" t="str">
        <f>CONCATENATE("Bescheid vom 
",
IF(MAX('Seite 1'!$H$30,'Seite 1'!$Q$30)=0,"__.__.____",TEXT(MAX('Seite 1'!$H$30,'Seite 1'!$Q$30),"TT.MM.JJJJ")))</f>
        <v>Bescheid vom 
__.__.____</v>
      </c>
      <c r="Q8" s="310"/>
      <c r="R8" s="498" t="s">
        <v>116</v>
      </c>
      <c r="S8" s="310"/>
      <c r="T8" s="498" t="s">
        <v>116</v>
      </c>
      <c r="U8" s="310"/>
      <c r="V8" s="495" t="s">
        <v>114</v>
      </c>
      <c r="W8" s="311"/>
      <c r="X8" s="387"/>
    </row>
    <row r="9" spans="1:24" ht="12" customHeight="1" x14ac:dyDescent="0.2">
      <c r="A9" s="308"/>
      <c r="B9" s="310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490"/>
      <c r="Q9" s="310"/>
      <c r="R9" s="499"/>
      <c r="S9" s="310"/>
      <c r="T9" s="499"/>
      <c r="U9" s="310"/>
      <c r="V9" s="496"/>
      <c r="W9" s="311"/>
      <c r="X9" s="387"/>
    </row>
    <row r="10" spans="1:24" ht="18" customHeight="1" x14ac:dyDescent="0.2">
      <c r="A10" s="308"/>
      <c r="B10" s="310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491"/>
      <c r="Q10" s="312"/>
      <c r="R10" s="359" t="str">
        <f>IF('Seite 1'!H32="","Jahr 1",YEAR('Seite 1'!H32))</f>
        <v>Jahr 1</v>
      </c>
      <c r="S10" s="312"/>
      <c r="T10" s="359" t="str">
        <f>IF('Seite 1'!Q32="","Jahr 2",IF((YEAR('Seite 1'!Q32)-YEAR('Seite 1'!H32)&lt;1),"leer",R10+1))</f>
        <v>Jahr 2</v>
      </c>
      <c r="U10" s="312"/>
      <c r="V10" s="497"/>
      <c r="W10" s="311"/>
      <c r="X10" s="387"/>
    </row>
    <row r="11" spans="1:24" ht="3.95" customHeight="1" x14ac:dyDescent="0.2">
      <c r="A11" s="308"/>
      <c r="B11" s="310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W11" s="311"/>
      <c r="X11" s="387"/>
    </row>
    <row r="12" spans="1:24" ht="15" customHeight="1" x14ac:dyDescent="0.2">
      <c r="A12" s="308"/>
      <c r="B12" s="351" t="s">
        <v>1</v>
      </c>
      <c r="C12" s="225" t="s">
        <v>66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210" t="s">
        <v>8</v>
      </c>
      <c r="Q12" s="312"/>
      <c r="R12" s="210" t="str">
        <f>IF('Seite 3'!F8="brutto","Betrag (brutto) in €",IF('Seite 3'!F8="netto","Betrag (netto) in €","Betrag in €"))</f>
        <v>Betrag in €</v>
      </c>
      <c r="S12" s="312"/>
      <c r="T12" s="210" t="str">
        <f>'Seite 3'!$R$12</f>
        <v>Betrag in €</v>
      </c>
      <c r="U12" s="312"/>
      <c r="V12" s="210" t="str">
        <f>'Seite 3'!$R$12</f>
        <v>Betrag in €</v>
      </c>
      <c r="W12" s="311"/>
      <c r="X12" s="387"/>
    </row>
    <row r="13" spans="1:24" ht="15" customHeight="1" x14ac:dyDescent="0.2">
      <c r="A13" s="308"/>
      <c r="B13" s="352" t="s">
        <v>51</v>
      </c>
      <c r="C13" s="159" t="s">
        <v>129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309"/>
      <c r="P13" s="333"/>
      <c r="Q13" s="314"/>
      <c r="R13" s="313">
        <f>IF($F$8="Bitte auswählen!",0,HLOOKUP($R$10,'Belegliste 1.'!$L$9:$M$13,3,FALSE))</f>
        <v>0</v>
      </c>
      <c r="S13" s="314"/>
      <c r="T13" s="313">
        <f>IF($F$8="Bitte auswählen!",0,HLOOKUP($T$10,'Belegliste 1.'!$L$9:$M$13,3,FALSE))</f>
        <v>0</v>
      </c>
      <c r="U13" s="314"/>
      <c r="V13" s="315">
        <f>SUMPRODUCT(($R$10:$T$10&lt;&gt;"leer")*(ROUND(R13:T13,2)))</f>
        <v>0</v>
      </c>
      <c r="W13" s="311"/>
      <c r="X13" s="389"/>
    </row>
    <row r="14" spans="1:24" ht="15" customHeight="1" x14ac:dyDescent="0.2">
      <c r="A14" s="308"/>
      <c r="B14" s="352" t="s">
        <v>52</v>
      </c>
      <c r="C14" s="159" t="s">
        <v>130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309"/>
      <c r="P14" s="316"/>
      <c r="Q14" s="314"/>
      <c r="R14" s="317">
        <f>IF($F$8="Bitte auswählen!",0,HLOOKUP($R$10,'Belegliste 1.'!$L$9:$M$13,4,FALSE))</f>
        <v>0</v>
      </c>
      <c r="S14" s="314"/>
      <c r="T14" s="317">
        <f>IF($F$8="Bitte auswählen!",0,HLOOKUP($T$10,'Belegliste 1.'!$L$9:$M$13,4,FALSE))</f>
        <v>0</v>
      </c>
      <c r="U14" s="314"/>
      <c r="V14" s="318">
        <f t="shared" ref="V14:V15" si="0">SUMPRODUCT(($R$10:$T$10&lt;&gt;"leer")*(ROUND(R14:T14,2)))</f>
        <v>0</v>
      </c>
      <c r="W14" s="311"/>
      <c r="X14" s="389"/>
    </row>
    <row r="15" spans="1:24" ht="15" customHeight="1" x14ac:dyDescent="0.2">
      <c r="A15" s="308"/>
      <c r="B15" s="352" t="s">
        <v>122</v>
      </c>
      <c r="C15" s="159" t="s">
        <v>121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309"/>
      <c r="P15" s="319"/>
      <c r="Q15" s="314"/>
      <c r="R15" s="320">
        <f>IF($F$8="Bitte auswählen!",0,HLOOKUP($R$10,'Belegliste 1.'!$L$9:$M$13,5,FALSE))</f>
        <v>0</v>
      </c>
      <c r="S15" s="314"/>
      <c r="T15" s="320">
        <f>IF($F$8="Bitte auswählen!",0,HLOOKUP($T$10,'Belegliste 1.'!$L$9:$M$13,5,FALSE))</f>
        <v>0</v>
      </c>
      <c r="U15" s="314"/>
      <c r="V15" s="321">
        <f t="shared" si="0"/>
        <v>0</v>
      </c>
      <c r="W15" s="311"/>
      <c r="X15" s="389"/>
    </row>
    <row r="16" spans="1:24" ht="3.95" customHeight="1" x14ac:dyDescent="0.2">
      <c r="A16" s="308"/>
      <c r="B16" s="352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311"/>
      <c r="X16" s="389"/>
    </row>
    <row r="17" spans="1:24" ht="15" customHeight="1" x14ac:dyDescent="0.2">
      <c r="A17" s="308"/>
      <c r="B17" s="352"/>
      <c r="C17" s="225" t="s">
        <v>154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309"/>
      <c r="P17" s="350">
        <f>SUMPRODUCT(ROUND(P13:P15,2))</f>
        <v>0</v>
      </c>
      <c r="Q17" s="314"/>
      <c r="R17" s="322">
        <f>IF($F$8="Bitte auswählen!",0,HLOOKUP($R$10,'Belegliste 1.'!$L$9:$M$13,2,FALSE))</f>
        <v>0</v>
      </c>
      <c r="S17" s="314"/>
      <c r="T17" s="322">
        <f>IF($F$8="Bitte auswählen!",0,HLOOKUP($T$10,'Belegliste 1.'!$L$9:$M$13,2,FALSE))</f>
        <v>0</v>
      </c>
      <c r="U17" s="314"/>
      <c r="V17" s="323">
        <f>SUMPRODUCT(($R$10:$T$10&lt;&gt;"leer")*(ROUND(R17:T17,2)))</f>
        <v>0</v>
      </c>
      <c r="W17" s="311"/>
      <c r="X17" s="389"/>
    </row>
    <row r="18" spans="1:24" ht="3.95" customHeight="1" x14ac:dyDescent="0.2">
      <c r="A18" s="308"/>
      <c r="B18" s="352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309"/>
      <c r="P18" s="314"/>
      <c r="Q18" s="314"/>
      <c r="R18" s="314"/>
      <c r="S18" s="314"/>
      <c r="T18" s="314"/>
      <c r="U18" s="314"/>
      <c r="V18" s="324"/>
      <c r="W18" s="311"/>
      <c r="X18" s="389"/>
    </row>
    <row r="19" spans="1:24" ht="15" customHeight="1" x14ac:dyDescent="0.2">
      <c r="A19" s="308"/>
      <c r="B19" s="351" t="s">
        <v>2</v>
      </c>
      <c r="C19" s="225" t="s">
        <v>67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309"/>
      <c r="P19" s="314"/>
      <c r="Q19" s="314"/>
      <c r="R19" s="314"/>
      <c r="S19" s="314"/>
      <c r="T19" s="314"/>
      <c r="U19" s="314"/>
      <c r="V19" s="324"/>
      <c r="W19" s="311"/>
      <c r="X19" s="389"/>
    </row>
    <row r="20" spans="1:24" ht="15" customHeight="1" x14ac:dyDescent="0.2">
      <c r="A20" s="308"/>
      <c r="B20" s="352" t="s">
        <v>53</v>
      </c>
      <c r="C20" s="355" t="s">
        <v>131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309"/>
      <c r="P20" s="369"/>
      <c r="Q20" s="314"/>
      <c r="R20" s="394">
        <f>IF($F$8="Bitte auswählen!",0,HLOOKUP(CONCATENATE($F$8,$R$10),'Belegliste 2.1'!$J$7:$M$10,4,FALSE))</f>
        <v>0</v>
      </c>
      <c r="S20" s="314"/>
      <c r="T20" s="394">
        <f>IF($F$8="Bitte auswählen!",0,HLOOKUP(CONCATENATE($F$8,$T$10),'Belegliste 2.1'!$J$7:$M$10,4,FALSE))</f>
        <v>0</v>
      </c>
      <c r="U20" s="314"/>
      <c r="V20" s="323">
        <f>SUMPRODUCT(($R$10:$T$10&lt;&gt;"leer")*(ROUND(R20:T20,2)))</f>
        <v>0</v>
      </c>
      <c r="W20" s="311"/>
      <c r="X20" s="389">
        <v>1</v>
      </c>
    </row>
    <row r="21" spans="1:24" ht="3.95" customHeight="1" x14ac:dyDescent="0.2">
      <c r="A21" s="308"/>
      <c r="B21" s="352"/>
      <c r="C21" s="355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240"/>
      <c r="X21" s="389"/>
    </row>
    <row r="22" spans="1:24" ht="15" customHeight="1" x14ac:dyDescent="0.2">
      <c r="A22" s="308"/>
      <c r="B22" s="352" t="s">
        <v>54</v>
      </c>
      <c r="C22" s="355" t="s">
        <v>132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309"/>
      <c r="P22" s="369"/>
      <c r="Q22" s="314"/>
      <c r="R22" s="394">
        <f>IF($F$8="Bitte auswählen!",0,HLOOKUP(CONCATENATE($F$8,$R$10),'Belegliste 2.2'!$J$7:$M$10,4,FALSE))</f>
        <v>0</v>
      </c>
      <c r="S22" s="314"/>
      <c r="T22" s="394">
        <f>IF($F$8="Bitte auswählen!",0,HLOOKUP(CONCATENATE($F$8,$T$10),'Belegliste 2.2'!$J$7:$M$10,4,FALSE))</f>
        <v>0</v>
      </c>
      <c r="U22" s="314"/>
      <c r="V22" s="323">
        <f>SUMPRODUCT(($R$10:$T$10&lt;&gt;"leer")*(ROUND(R22:T22,2)))</f>
        <v>0</v>
      </c>
      <c r="W22" s="311"/>
      <c r="X22" s="389">
        <v>1</v>
      </c>
    </row>
    <row r="23" spans="1:24" ht="3.95" customHeight="1" x14ac:dyDescent="0.2">
      <c r="A23" s="308"/>
      <c r="B23" s="352"/>
      <c r="C23" s="355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311"/>
      <c r="X23" s="389"/>
    </row>
    <row r="24" spans="1:24" ht="15" customHeight="1" x14ac:dyDescent="0.2">
      <c r="A24" s="308"/>
      <c r="B24" s="352" t="s">
        <v>55</v>
      </c>
      <c r="C24" s="355" t="s">
        <v>133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309"/>
      <c r="P24" s="395">
        <f>SUMPRODUCT(ROUND(P25:P27,2))</f>
        <v>0</v>
      </c>
      <c r="Q24" s="314"/>
      <c r="R24" s="313">
        <f>SUM(R25:R27)</f>
        <v>0</v>
      </c>
      <c r="S24" s="314"/>
      <c r="T24" s="313">
        <f>SUM(T25:T27)</f>
        <v>0</v>
      </c>
      <c r="U24" s="314"/>
      <c r="V24" s="315">
        <f>SUMPRODUCT(($R$10:$T$10&lt;&gt;"leer")*(ROUND(R24:T24,2)))</f>
        <v>0</v>
      </c>
      <c r="W24" s="311"/>
      <c r="X24" s="389"/>
    </row>
    <row r="25" spans="1:24" ht="15" customHeight="1" x14ac:dyDescent="0.2">
      <c r="A25" s="308"/>
      <c r="B25" s="352" t="s">
        <v>134</v>
      </c>
      <c r="C25" s="355" t="s">
        <v>135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309"/>
      <c r="P25" s="391"/>
      <c r="Q25" s="314"/>
      <c r="R25" s="392">
        <f>IF($F$8="Bitte auswählen!",0,HLOOKUP(CONCATENATE($F$8,$R$10),'Belegliste 2.3.1'!$J$7:$M$10,4,FALSE))</f>
        <v>0</v>
      </c>
      <c r="S25" s="314"/>
      <c r="T25" s="392">
        <f>IF($F$8="Bitte auswählen!",0,HLOOKUP(CONCATENATE($F$8,$T$10),'Belegliste 2.3.1'!$J$7:$M$10,4,FALSE))</f>
        <v>0</v>
      </c>
      <c r="U25" s="314"/>
      <c r="V25" s="393">
        <f>SUMPRODUCT(($R$10:$T$10&lt;&gt;"leer")*(ROUND(R25:T25,2)))</f>
        <v>0</v>
      </c>
      <c r="W25" s="311"/>
      <c r="X25" s="389">
        <v>1</v>
      </c>
    </row>
    <row r="26" spans="1:24" ht="15" customHeight="1" x14ac:dyDescent="0.2">
      <c r="A26" s="308"/>
      <c r="B26" s="352" t="s">
        <v>136</v>
      </c>
      <c r="C26" s="355" t="s">
        <v>137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309"/>
      <c r="P26" s="316"/>
      <c r="Q26" s="314"/>
      <c r="R26" s="317">
        <f>IF($F$8="Bitte auswählen!",0,HLOOKUP($R$10,'Übersicht 2.3.2'!$J$9:$K$10,2,FALSE))</f>
        <v>0</v>
      </c>
      <c r="S26" s="314"/>
      <c r="T26" s="317">
        <f>IF($F$8="Bitte auswählen!",0,HLOOKUP($T$10,'Übersicht 2.3.2'!$J$9:$K$10,2,FALSE))</f>
        <v>0</v>
      </c>
      <c r="U26" s="314"/>
      <c r="V26" s="318">
        <f>SUMPRODUCT(($R$10:$T$10&lt;&gt;"leer")*(ROUND(R26:T26,2)))</f>
        <v>0</v>
      </c>
      <c r="W26" s="311"/>
      <c r="X26" s="389">
        <v>1</v>
      </c>
    </row>
    <row r="27" spans="1:24" ht="15" customHeight="1" x14ac:dyDescent="0.2">
      <c r="A27" s="308"/>
      <c r="B27" s="352" t="s">
        <v>138</v>
      </c>
      <c r="C27" s="355" t="s">
        <v>139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309"/>
      <c r="P27" s="319"/>
      <c r="Q27" s="314"/>
      <c r="R27" s="320">
        <f>IF($F$8="Bitte auswählen!",0,HLOOKUP(CONCATENATE($F$8,$R$10),'Belegliste 2.3.3'!$J$7:$M$10,4,FALSE))</f>
        <v>0</v>
      </c>
      <c r="S27" s="314"/>
      <c r="T27" s="320">
        <f>IF($F$8="Bitte auswählen!",0,HLOOKUP(CONCATENATE($F$8,$T$10),'Belegliste 2.3.3'!$J$7:$M$10,4,FALSE))</f>
        <v>0</v>
      </c>
      <c r="U27" s="314"/>
      <c r="V27" s="321">
        <f>SUMPRODUCT(($R$10:$T$10&lt;&gt;"leer")*(ROUND(R27:T27,2)))</f>
        <v>0</v>
      </c>
      <c r="W27" s="311"/>
      <c r="X27" s="389">
        <v>1</v>
      </c>
    </row>
    <row r="28" spans="1:24" ht="3.95" customHeight="1" x14ac:dyDescent="0.2">
      <c r="A28" s="308"/>
      <c r="B28" s="352"/>
      <c r="C28" s="355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311"/>
      <c r="X28" s="389"/>
    </row>
    <row r="29" spans="1:24" ht="15" customHeight="1" x14ac:dyDescent="0.2">
      <c r="A29" s="308"/>
      <c r="B29" s="352" t="s">
        <v>68</v>
      </c>
      <c r="C29" s="355" t="s">
        <v>69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309"/>
      <c r="P29" s="395">
        <f>SUMPRODUCT(ROUND(P30:P32,2))</f>
        <v>0</v>
      </c>
      <c r="Q29" s="314"/>
      <c r="R29" s="313">
        <f>SUM(R30:R32)</f>
        <v>0</v>
      </c>
      <c r="S29" s="314"/>
      <c r="T29" s="313">
        <f>SUM(T30:T32)</f>
        <v>0</v>
      </c>
      <c r="U29" s="314"/>
      <c r="V29" s="315">
        <f>SUMPRODUCT(($R$10:$T$10&lt;&gt;"leer")*(ROUND(R29:T29,2)))</f>
        <v>0</v>
      </c>
      <c r="W29" s="311"/>
      <c r="X29" s="389"/>
    </row>
    <row r="30" spans="1:24" ht="15" customHeight="1" x14ac:dyDescent="0.2">
      <c r="A30" s="308"/>
      <c r="B30" s="352" t="s">
        <v>146</v>
      </c>
      <c r="C30" s="355" t="s">
        <v>147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309"/>
      <c r="P30" s="391"/>
      <c r="Q30" s="314"/>
      <c r="R30" s="392">
        <f>IF($F$8="Bitte auswählen!",0,HLOOKUP(CONCATENATE($F$8,$R$10),'Belegliste 2.4.1'!$J$7:$M$10,4,FALSE))</f>
        <v>0</v>
      </c>
      <c r="S30" s="314"/>
      <c r="T30" s="392">
        <f>IF($F$8="Bitte auswählen!",0,HLOOKUP(CONCATENATE($F$8,$T$10),'Belegliste 2.4.1'!$J$7:$M$10,4,FALSE))</f>
        <v>0</v>
      </c>
      <c r="U30" s="314"/>
      <c r="V30" s="393">
        <f>SUMPRODUCT(($R$10:$T$10&lt;&gt;"leer")*(ROUND(R30:T30,2)))</f>
        <v>0</v>
      </c>
      <c r="W30" s="311"/>
      <c r="X30" s="389">
        <v>1</v>
      </c>
    </row>
    <row r="31" spans="1:24" ht="15" customHeight="1" x14ac:dyDescent="0.2">
      <c r="A31" s="308"/>
      <c r="B31" s="352" t="s">
        <v>148</v>
      </c>
      <c r="C31" s="355" t="s">
        <v>149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309"/>
      <c r="P31" s="316"/>
      <c r="Q31" s="314"/>
      <c r="R31" s="317">
        <f>IF($F$8="Bitte auswählen!",0,HLOOKUP(CONCATENATE($F$8,$R$10),'Belegliste 2.4.2'!$J$7:$M$10,4,FALSE))</f>
        <v>0</v>
      </c>
      <c r="S31" s="314"/>
      <c r="T31" s="317">
        <f>IF($F$8="Bitte auswählen!",0,HLOOKUP(CONCATENATE($F$8,$T$10),'Belegliste 2.4.2'!$J$7:$M$10,4,FALSE))</f>
        <v>0</v>
      </c>
      <c r="U31" s="314"/>
      <c r="V31" s="318">
        <f>SUMPRODUCT(($R$10:$T$10&lt;&gt;"leer")*(ROUND(R31:T31,2)))</f>
        <v>0</v>
      </c>
      <c r="W31" s="311"/>
      <c r="X31" s="389">
        <v>1</v>
      </c>
    </row>
    <row r="32" spans="1:24" ht="15" customHeight="1" x14ac:dyDescent="0.2">
      <c r="A32" s="308"/>
      <c r="B32" s="352" t="s">
        <v>150</v>
      </c>
      <c r="C32" s="355" t="s">
        <v>151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309"/>
      <c r="P32" s="319"/>
      <c r="Q32" s="314"/>
      <c r="R32" s="320">
        <f>IF($F$8="Bitte auswählen!",0,HLOOKUP(CONCATENATE($F$8,$R$10),'Belegliste 2.4.3'!$J$7:$M$10,4,FALSE))</f>
        <v>0</v>
      </c>
      <c r="S32" s="314"/>
      <c r="T32" s="320">
        <f>IF($F$8="Bitte auswählen!",0,HLOOKUP(CONCATENATE($F$8,$T$10),'Belegliste 2.4.3'!$J$7:$M$10,4,FALSE))</f>
        <v>0</v>
      </c>
      <c r="U32" s="314"/>
      <c r="V32" s="321">
        <f>SUMPRODUCT(($R$10:$T$10&lt;&gt;"leer")*(ROUND(R32:T32,2)))</f>
        <v>0</v>
      </c>
      <c r="W32" s="311"/>
      <c r="X32" s="389">
        <v>1</v>
      </c>
    </row>
    <row r="33" spans="1:24" ht="3.95" customHeight="1" x14ac:dyDescent="0.2">
      <c r="A33" s="308"/>
      <c r="B33" s="352"/>
      <c r="C33" s="355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311"/>
      <c r="X33" s="389"/>
    </row>
    <row r="34" spans="1:24" ht="15" customHeight="1" x14ac:dyDescent="0.2">
      <c r="A34" s="308"/>
      <c r="B34" s="352" t="s">
        <v>70</v>
      </c>
      <c r="C34" s="355" t="s">
        <v>71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309"/>
      <c r="P34" s="369"/>
      <c r="Q34" s="314"/>
      <c r="R34" s="394">
        <f>IF($F$8="Bitte auswählen!",0,HLOOKUP(CONCATENATE($F$8,$R$10),'Belegliste 2.5'!$J$7:$M$10,4,FALSE))</f>
        <v>0</v>
      </c>
      <c r="S34" s="314"/>
      <c r="T34" s="394">
        <f>IF($F$8="Bitte auswählen!",0,HLOOKUP(CONCATENATE($F$8,$T$10),'Belegliste 2.5'!$J$7:$M$10,4,FALSE))</f>
        <v>0</v>
      </c>
      <c r="U34" s="314"/>
      <c r="V34" s="323">
        <f>SUMPRODUCT(($R$10:$T$10&lt;&gt;"leer")*(ROUND(R34:T34,2)))</f>
        <v>0</v>
      </c>
      <c r="W34" s="311"/>
      <c r="X34" s="389">
        <v>1</v>
      </c>
    </row>
    <row r="35" spans="1:24" ht="3.95" customHeight="1" x14ac:dyDescent="0.2">
      <c r="A35" s="308"/>
      <c r="B35" s="352"/>
      <c r="C35" s="355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311"/>
      <c r="X35" s="389"/>
    </row>
    <row r="36" spans="1:24" ht="15" customHeight="1" x14ac:dyDescent="0.2">
      <c r="A36" s="308"/>
      <c r="B36" s="352"/>
      <c r="C36" s="225" t="s">
        <v>155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309"/>
      <c r="P36" s="350">
        <f>SUMPRODUCT(($X$20:$X$34=1)*(ROUND(P20:P34,2)))</f>
        <v>0</v>
      </c>
      <c r="Q36" s="314"/>
      <c r="R36" s="322">
        <f>SUMPRODUCT((X20:X34=1)*(ROUND(R20:R34,2)))</f>
        <v>0</v>
      </c>
      <c r="S36" s="314"/>
      <c r="T36" s="322">
        <f>SUMPRODUCT((X20:X34=1)*(ROUND(T20:T34,2)))</f>
        <v>0</v>
      </c>
      <c r="U36" s="314"/>
      <c r="V36" s="323">
        <f>SUMPRODUCT(($R$10:$T$10&lt;&gt;"leer")*(ROUND(R36:T36,2)))</f>
        <v>0</v>
      </c>
      <c r="W36" s="311"/>
      <c r="X36" s="389"/>
    </row>
    <row r="37" spans="1:24" ht="3.95" customHeight="1" x14ac:dyDescent="0.2">
      <c r="A37" s="308"/>
      <c r="B37" s="352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309"/>
      <c r="P37" s="155"/>
      <c r="Q37" s="314"/>
      <c r="R37" s="314"/>
      <c r="S37" s="314"/>
      <c r="T37" s="314"/>
      <c r="U37" s="314"/>
      <c r="V37" s="324"/>
      <c r="W37" s="311"/>
      <c r="X37" s="389"/>
    </row>
    <row r="38" spans="1:24" ht="15" customHeight="1" x14ac:dyDescent="0.2">
      <c r="A38" s="308"/>
      <c r="B38" s="225" t="s">
        <v>22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309"/>
      <c r="P38" s="350">
        <f>P17+P36</f>
        <v>0</v>
      </c>
      <c r="Q38" s="314"/>
      <c r="R38" s="336">
        <f>R17+R36</f>
        <v>0</v>
      </c>
      <c r="S38" s="314"/>
      <c r="T38" s="336">
        <f>T17+T36</f>
        <v>0</v>
      </c>
      <c r="U38" s="314"/>
      <c r="V38" s="323">
        <f>SUMPRODUCT(($R$10:$T$10&lt;&gt;"leer")*(ROUND(R38:T38,2)))</f>
        <v>0</v>
      </c>
      <c r="W38" s="311"/>
      <c r="X38" s="389"/>
    </row>
    <row r="39" spans="1:24" ht="3.95" customHeight="1" x14ac:dyDescent="0.2">
      <c r="A39" s="356"/>
      <c r="B39" s="353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6"/>
      <c r="Q39" s="326"/>
      <c r="R39" s="326"/>
      <c r="S39" s="326"/>
      <c r="T39" s="326"/>
      <c r="U39" s="326"/>
      <c r="V39" s="327"/>
      <c r="W39" s="328"/>
      <c r="X39" s="389"/>
    </row>
    <row r="40" spans="1:24" ht="12" customHeight="1" x14ac:dyDescent="0.2">
      <c r="B40" s="32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X40" s="389"/>
    </row>
    <row r="41" spans="1:24" ht="15" customHeight="1" x14ac:dyDescent="0.2">
      <c r="A41" s="152"/>
      <c r="B41" s="151" t="s">
        <v>38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389"/>
    </row>
    <row r="42" spans="1:24" ht="3.95" customHeight="1" x14ac:dyDescent="0.2">
      <c r="A42" s="308"/>
      <c r="B42" s="357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30"/>
      <c r="X42" s="389"/>
    </row>
    <row r="43" spans="1:24" ht="18" customHeight="1" x14ac:dyDescent="0.2">
      <c r="A43" s="30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489" t="str">
        <f>P8</f>
        <v>Bescheid vom 
__.__.____</v>
      </c>
      <c r="Q43" s="310"/>
      <c r="R43" s="498" t="str">
        <f>R8</f>
        <v>Abrechnung für 
Haushaltsjahr</v>
      </c>
      <c r="S43" s="310"/>
      <c r="T43" s="498" t="str">
        <f>T8</f>
        <v>Abrechnung für 
Haushaltsjahr</v>
      </c>
      <c r="U43" s="310"/>
      <c r="V43" s="495" t="str">
        <f>V8</f>
        <v>Gesamt-
betrag</v>
      </c>
      <c r="W43" s="331"/>
      <c r="X43" s="389"/>
    </row>
    <row r="44" spans="1:24" ht="12" customHeight="1" x14ac:dyDescent="0.2">
      <c r="A44" s="308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490"/>
      <c r="Q44" s="310"/>
      <c r="R44" s="499"/>
      <c r="S44" s="310"/>
      <c r="T44" s="499"/>
      <c r="U44" s="310"/>
      <c r="V44" s="496"/>
      <c r="W44" s="332"/>
      <c r="X44" s="389"/>
    </row>
    <row r="45" spans="1:24" ht="18" customHeight="1" x14ac:dyDescent="0.2">
      <c r="A45" s="308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491"/>
      <c r="Q45" s="312"/>
      <c r="R45" s="359" t="str">
        <f>R10</f>
        <v>Jahr 1</v>
      </c>
      <c r="S45" s="312"/>
      <c r="T45" s="359" t="str">
        <f>T10</f>
        <v>Jahr 2</v>
      </c>
      <c r="U45" s="312"/>
      <c r="V45" s="497"/>
      <c r="W45" s="332"/>
      <c r="X45" s="389"/>
    </row>
    <row r="46" spans="1:24" ht="3.95" customHeight="1" x14ac:dyDescent="0.2">
      <c r="A46" s="308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W46" s="332"/>
      <c r="X46" s="389"/>
    </row>
    <row r="47" spans="1:24" ht="15" customHeight="1" x14ac:dyDescent="0.2">
      <c r="A47" s="308"/>
      <c r="B47" s="351" t="s">
        <v>72</v>
      </c>
      <c r="C47" s="225" t="s">
        <v>73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10" t="s">
        <v>8</v>
      </c>
      <c r="Q47" s="312"/>
      <c r="R47" s="210" t="s">
        <v>8</v>
      </c>
      <c r="S47" s="312"/>
      <c r="T47" s="210" t="s">
        <v>8</v>
      </c>
      <c r="U47" s="312"/>
      <c r="V47" s="210" t="s">
        <v>8</v>
      </c>
      <c r="W47" s="332"/>
      <c r="X47" s="389"/>
    </row>
    <row r="48" spans="1:24" ht="15" customHeight="1" x14ac:dyDescent="0.2">
      <c r="A48" s="308"/>
      <c r="B48" s="352" t="s">
        <v>74</v>
      </c>
      <c r="C48" s="355" t="s">
        <v>88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309"/>
      <c r="P48" s="333"/>
      <c r="Q48" s="314"/>
      <c r="R48" s="313">
        <f>HLOOKUP($R$45,'Belegliste Einnahmen'!$H$9:$I$17,3,FALSE)</f>
        <v>0</v>
      </c>
      <c r="S48" s="314"/>
      <c r="T48" s="313">
        <f>HLOOKUP($T$45,'Belegliste Einnahmen'!$H$9:$I$17,3,FALSE)</f>
        <v>0</v>
      </c>
      <c r="U48" s="314"/>
      <c r="V48" s="315">
        <f>SUMPRODUCT(($R$10:$T$10&lt;&gt;"leer")*(ROUND(R48:T48,2)))</f>
        <v>0</v>
      </c>
      <c r="W48" s="311"/>
      <c r="X48" s="389"/>
    </row>
    <row r="49" spans="1:24" ht="15" customHeight="1" x14ac:dyDescent="0.2">
      <c r="A49" s="308"/>
      <c r="B49" s="352" t="s">
        <v>75</v>
      </c>
      <c r="C49" s="355" t="s">
        <v>76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309"/>
      <c r="P49" s="316"/>
      <c r="Q49" s="314"/>
      <c r="R49" s="317">
        <f>HLOOKUP($R$45,'Belegliste Einnahmen'!$H$9:$I$17,4,FALSE)</f>
        <v>0</v>
      </c>
      <c r="S49" s="314"/>
      <c r="T49" s="317">
        <f>HLOOKUP($T$45,'Belegliste Einnahmen'!$H$9:$I$17,4,FALSE)</f>
        <v>0</v>
      </c>
      <c r="U49" s="314"/>
      <c r="V49" s="334">
        <f>SUMPRODUCT(($R$10:$T$10&lt;&gt;"leer")*(ROUND(R49:T49,2)))</f>
        <v>0</v>
      </c>
      <c r="W49" s="311"/>
      <c r="X49" s="389"/>
    </row>
    <row r="50" spans="1:24" ht="15" customHeight="1" x14ac:dyDescent="0.2">
      <c r="A50" s="308"/>
      <c r="B50" s="352" t="s">
        <v>77</v>
      </c>
      <c r="C50" s="355" t="s">
        <v>78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309"/>
      <c r="P50" s="319"/>
      <c r="Q50" s="314"/>
      <c r="R50" s="320">
        <f>HLOOKUP($R$45,'Belegliste Einnahmen'!$H$9:$I$17,5,FALSE)</f>
        <v>0</v>
      </c>
      <c r="S50" s="314"/>
      <c r="T50" s="320">
        <f>HLOOKUP($T$45,'Belegliste Einnahmen'!$H$9:$I$17,5,FALSE)</f>
        <v>0</v>
      </c>
      <c r="U50" s="314"/>
      <c r="V50" s="318">
        <f>SUMPRODUCT(($R$10:$T$10&lt;&gt;"leer")*(ROUND(R50:T50,2)))</f>
        <v>0</v>
      </c>
      <c r="W50" s="311"/>
      <c r="X50" s="389"/>
    </row>
    <row r="51" spans="1:24" ht="15" customHeight="1" x14ac:dyDescent="0.2">
      <c r="A51" s="308"/>
      <c r="B51" s="225"/>
      <c r="C51" s="225" t="s">
        <v>156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309"/>
      <c r="P51" s="350">
        <f>SUMPRODUCT(ROUND(P48:P50,2))</f>
        <v>0</v>
      </c>
      <c r="Q51" s="314"/>
      <c r="R51" s="350">
        <f>SUMPRODUCT(ROUND(R48:R50,2))</f>
        <v>0</v>
      </c>
      <c r="S51" s="314"/>
      <c r="T51" s="350">
        <f>SUMPRODUCT(ROUND(T48:T50,2))</f>
        <v>0</v>
      </c>
      <c r="U51" s="314"/>
      <c r="V51" s="323">
        <f>SUMPRODUCT(($R$10:$T$10&lt;&gt;"leer")*(ROUND(R51:T51,2)))</f>
        <v>0</v>
      </c>
      <c r="W51" s="311"/>
      <c r="X51" s="389"/>
    </row>
    <row r="52" spans="1:24" ht="3.95" customHeight="1" x14ac:dyDescent="0.2">
      <c r="A52" s="308"/>
      <c r="B52" s="352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309"/>
      <c r="P52" s="126"/>
      <c r="Q52" s="314"/>
      <c r="R52" s="126"/>
      <c r="S52" s="314"/>
      <c r="T52" s="126"/>
      <c r="U52" s="314"/>
      <c r="V52" s="314"/>
      <c r="W52" s="311"/>
      <c r="X52" s="389"/>
    </row>
    <row r="53" spans="1:24" ht="15" customHeight="1" x14ac:dyDescent="0.2">
      <c r="A53" s="308"/>
      <c r="B53" s="351" t="s">
        <v>79</v>
      </c>
      <c r="C53" s="225" t="s">
        <v>80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309"/>
      <c r="P53" s="210"/>
      <c r="Q53" s="314"/>
      <c r="R53" s="210"/>
      <c r="S53" s="314"/>
      <c r="T53" s="335"/>
      <c r="U53" s="314"/>
      <c r="V53" s="314"/>
      <c r="W53" s="311"/>
      <c r="X53" s="389"/>
    </row>
    <row r="54" spans="1:24" ht="15" customHeight="1" x14ac:dyDescent="0.2">
      <c r="A54" s="308"/>
      <c r="B54" s="352" t="s">
        <v>81</v>
      </c>
      <c r="C54" s="355" t="s">
        <v>82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309"/>
      <c r="P54" s="333"/>
      <c r="Q54" s="314"/>
      <c r="R54" s="313">
        <f>HLOOKUP($R$45,'Belegliste Einnahmen'!$H$9:$I$17,6,FALSE)</f>
        <v>0</v>
      </c>
      <c r="S54" s="314"/>
      <c r="T54" s="313">
        <f>HLOOKUP($T$45,'Belegliste Einnahmen'!$H$9:$I$17,6,FALSE)</f>
        <v>0</v>
      </c>
      <c r="U54" s="314"/>
      <c r="V54" s="315">
        <f>SUMPRODUCT(($R$10:$T$10&lt;&gt;"leer")*(ROUND(R54:T54,2)))</f>
        <v>0</v>
      </c>
      <c r="W54" s="311"/>
      <c r="X54" s="389"/>
    </row>
    <row r="55" spans="1:24" ht="15" customHeight="1" x14ac:dyDescent="0.2">
      <c r="A55" s="308"/>
      <c r="B55" s="352" t="s">
        <v>83</v>
      </c>
      <c r="C55" s="355" t="s">
        <v>84</v>
      </c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309"/>
      <c r="P55" s="316"/>
      <c r="Q55" s="314"/>
      <c r="R55" s="317">
        <f>HLOOKUP($R$45,'Belegliste Einnahmen'!$H$9:$I$17,7,FALSE)</f>
        <v>0</v>
      </c>
      <c r="S55" s="314"/>
      <c r="T55" s="317">
        <f>HLOOKUP($T$45,'Belegliste Einnahmen'!$H$9:$I$17,7,FALSE)</f>
        <v>0</v>
      </c>
      <c r="U55" s="314"/>
      <c r="V55" s="318">
        <f>SUMPRODUCT(($R$10:$T$10&lt;&gt;"leer")*(ROUND(R55:T55,2)))</f>
        <v>0</v>
      </c>
      <c r="W55" s="311"/>
      <c r="X55" s="389"/>
    </row>
    <row r="56" spans="1:24" ht="15" customHeight="1" x14ac:dyDescent="0.2">
      <c r="A56" s="308"/>
      <c r="B56" s="352" t="s">
        <v>85</v>
      </c>
      <c r="C56" s="355" t="s">
        <v>86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309"/>
      <c r="P56" s="319"/>
      <c r="Q56" s="314"/>
      <c r="R56" s="320">
        <f>HLOOKUP($R$45,'Belegliste Einnahmen'!$H$9:$I$17,8,FALSE)</f>
        <v>0</v>
      </c>
      <c r="S56" s="314"/>
      <c r="T56" s="320">
        <f>HLOOKUP($T$45,'Belegliste Einnahmen'!$H$9:$I$17,8,FALSE)</f>
        <v>0</v>
      </c>
      <c r="U56" s="314"/>
      <c r="V56" s="318">
        <f>SUMPRODUCT(($R$10:$T$10&lt;&gt;"leer")*(ROUND(R56:T56,2)))</f>
        <v>0</v>
      </c>
      <c r="W56" s="311"/>
      <c r="X56" s="389"/>
    </row>
    <row r="57" spans="1:24" ht="15" customHeight="1" x14ac:dyDescent="0.2">
      <c r="A57" s="308"/>
      <c r="B57" s="352"/>
      <c r="C57" s="225" t="s">
        <v>157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309"/>
      <c r="P57" s="350">
        <f>SUMPRODUCT(ROUND(P54:P56,2))</f>
        <v>0</v>
      </c>
      <c r="Q57" s="314"/>
      <c r="R57" s="350">
        <f>SUMPRODUCT(ROUND(R54:R56,2))</f>
        <v>0</v>
      </c>
      <c r="S57" s="314"/>
      <c r="T57" s="350">
        <f>SUMPRODUCT(ROUND(T54:T56,2))</f>
        <v>0</v>
      </c>
      <c r="U57" s="314"/>
      <c r="V57" s="323">
        <f>SUMPRODUCT(($R$10:$T$10&lt;&gt;"leer")*(ROUND(R57:T57,2)))</f>
        <v>0</v>
      </c>
      <c r="W57" s="311"/>
      <c r="X57" s="389"/>
    </row>
    <row r="58" spans="1:24" ht="3.95" customHeight="1" x14ac:dyDescent="0.2">
      <c r="A58" s="308"/>
      <c r="B58" s="352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309"/>
      <c r="P58" s="126"/>
      <c r="Q58" s="314"/>
      <c r="R58" s="126"/>
      <c r="S58" s="314"/>
      <c r="T58" s="126"/>
      <c r="U58" s="314"/>
      <c r="V58" s="314"/>
      <c r="W58" s="311"/>
      <c r="X58" s="389"/>
    </row>
    <row r="59" spans="1:24" ht="15" customHeight="1" x14ac:dyDescent="0.2">
      <c r="A59" s="308"/>
      <c r="B59" s="351" t="s">
        <v>87</v>
      </c>
      <c r="C59" s="225" t="s">
        <v>158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309"/>
      <c r="P59" s="350">
        <f>ROUND('Seite 1'!P40,2)</f>
        <v>0</v>
      </c>
      <c r="Q59" s="314"/>
      <c r="R59" s="336">
        <f>HLOOKUP($R$45,'Belegliste Einnahmen'!$H$9:$I$17,9,FALSE)</f>
        <v>0</v>
      </c>
      <c r="S59" s="314"/>
      <c r="T59" s="336">
        <f>HLOOKUP($T$45,'Belegliste Einnahmen'!$H$9:$I$17,9,FALSE)</f>
        <v>0</v>
      </c>
      <c r="U59" s="314"/>
      <c r="V59" s="323">
        <f>SUMPRODUCT(($R$10:$T$10&lt;&gt;"leer")*(ROUND(R59:T59,2)))</f>
        <v>0</v>
      </c>
      <c r="W59" s="311"/>
      <c r="X59" s="389"/>
    </row>
    <row r="60" spans="1:24" ht="3.95" customHeight="1" x14ac:dyDescent="0.2">
      <c r="A60" s="308"/>
      <c r="B60" s="352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309"/>
      <c r="P60" s="126"/>
      <c r="Q60" s="314"/>
      <c r="R60" s="126"/>
      <c r="S60" s="314"/>
      <c r="T60" s="126"/>
      <c r="U60" s="314"/>
      <c r="V60" s="314"/>
      <c r="W60" s="311"/>
      <c r="X60" s="389"/>
    </row>
    <row r="61" spans="1:24" ht="15" customHeight="1" x14ac:dyDescent="0.2">
      <c r="A61" s="308"/>
      <c r="B61" s="351" t="s">
        <v>10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309"/>
      <c r="P61" s="350">
        <f>P51+P57+P59</f>
        <v>0</v>
      </c>
      <c r="Q61" s="314"/>
      <c r="R61" s="350">
        <f>R51+R57+R59</f>
        <v>0</v>
      </c>
      <c r="S61" s="314"/>
      <c r="T61" s="350">
        <f>T51+T57+T59</f>
        <v>0</v>
      </c>
      <c r="U61" s="314"/>
      <c r="V61" s="323">
        <f>SUMPRODUCT(($R$10:$T$10&lt;&gt;"leer")*(ROUND(R61:T61,2)))</f>
        <v>0</v>
      </c>
      <c r="W61" s="311"/>
      <c r="X61" s="389"/>
    </row>
    <row r="62" spans="1:24" ht="3.95" customHeight="1" x14ac:dyDescent="0.2">
      <c r="A62" s="356"/>
      <c r="B62" s="358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25"/>
      <c r="P62" s="325"/>
      <c r="Q62" s="325"/>
      <c r="R62" s="325"/>
      <c r="S62" s="325"/>
      <c r="T62" s="325"/>
      <c r="U62" s="325"/>
      <c r="V62" s="325"/>
      <c r="W62" s="328"/>
      <c r="X62" s="389"/>
    </row>
    <row r="63" spans="1:24" ht="12" customHeight="1" x14ac:dyDescent="0.2">
      <c r="B63" s="338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X63" s="389"/>
    </row>
    <row r="64" spans="1:24" ht="15" customHeight="1" x14ac:dyDescent="0.2">
      <c r="A64" s="152"/>
      <c r="B64" s="151" t="s">
        <v>112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2"/>
      <c r="X64" s="389"/>
    </row>
    <row r="65" spans="1:24" ht="3.95" customHeight="1" x14ac:dyDescent="0.2">
      <c r="A65" s="308"/>
      <c r="B65" s="361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1"/>
      <c r="P65" s="341"/>
      <c r="Q65" s="341"/>
      <c r="R65" s="341"/>
      <c r="S65" s="341"/>
      <c r="T65" s="341"/>
      <c r="U65" s="341"/>
      <c r="V65" s="341"/>
      <c r="W65" s="330"/>
      <c r="X65" s="389"/>
    </row>
    <row r="66" spans="1:24" ht="15" customHeight="1" x14ac:dyDescent="0.2">
      <c r="A66" s="308"/>
      <c r="B66" s="362"/>
      <c r="C66" s="246" t="s">
        <v>113</v>
      </c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09"/>
      <c r="P66" s="342">
        <f>P38-P61</f>
        <v>0</v>
      </c>
      <c r="Q66" s="309"/>
      <c r="R66" s="309"/>
      <c r="S66" s="309"/>
      <c r="T66" s="309"/>
      <c r="U66" s="309"/>
      <c r="V66" s="309"/>
      <c r="W66" s="311"/>
      <c r="X66" s="389"/>
    </row>
    <row r="67" spans="1:24" ht="3.95" customHeight="1" x14ac:dyDescent="0.2">
      <c r="A67" s="356"/>
      <c r="B67" s="363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25"/>
      <c r="P67" s="325"/>
      <c r="Q67" s="325"/>
      <c r="R67" s="325"/>
      <c r="S67" s="325"/>
      <c r="T67" s="325"/>
      <c r="U67" s="325"/>
      <c r="V67" s="325"/>
      <c r="W67" s="328"/>
      <c r="X67" s="389"/>
    </row>
    <row r="68" spans="1:24" s="19" customFormat="1" ht="12" customHeight="1" x14ac:dyDescent="0.2">
      <c r="A68" s="36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R68" s="15"/>
      <c r="X68" s="389"/>
    </row>
    <row r="69" spans="1:24" s="346" customFormat="1" ht="3.95" customHeight="1" x14ac:dyDescent="0.2">
      <c r="B69" s="343"/>
      <c r="C69" s="344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W69" s="347"/>
      <c r="X69" s="389"/>
    </row>
    <row r="70" spans="1:24" s="3" customFormat="1" ht="12" customHeight="1" x14ac:dyDescent="0.2">
      <c r="A70" s="488" t="s">
        <v>6</v>
      </c>
      <c r="B70" s="488"/>
      <c r="C70" s="8" t="s">
        <v>32</v>
      </c>
      <c r="D70" s="209"/>
      <c r="E70" s="209"/>
      <c r="F70" s="209"/>
      <c r="G70" s="396"/>
      <c r="H70" s="396"/>
      <c r="I70" s="396"/>
      <c r="J70" s="396"/>
      <c r="K70" s="396"/>
      <c r="L70" s="411"/>
      <c r="M70" s="411"/>
      <c r="N70" s="209"/>
      <c r="O70" s="348"/>
      <c r="P70" s="348"/>
      <c r="Q70" s="348"/>
      <c r="R70" s="348"/>
      <c r="S70" s="348"/>
      <c r="T70" s="348"/>
      <c r="U70" s="348"/>
      <c r="V70" s="348"/>
      <c r="W70" s="348"/>
      <c r="X70" s="389"/>
    </row>
    <row r="71" spans="1:24" s="3" customFormat="1" ht="3.95" customHeight="1" x14ac:dyDescent="0.2">
      <c r="B71" s="7"/>
      <c r="C71" s="209"/>
      <c r="D71" s="209"/>
      <c r="E71" s="209"/>
      <c r="F71" s="209"/>
      <c r="G71" s="396"/>
      <c r="H71" s="396"/>
      <c r="I71" s="396"/>
      <c r="J71" s="396"/>
      <c r="K71" s="396"/>
      <c r="L71" s="411"/>
      <c r="M71" s="411"/>
      <c r="N71" s="209"/>
      <c r="O71" s="348"/>
      <c r="P71" s="348"/>
      <c r="Q71" s="348"/>
      <c r="R71" s="348"/>
      <c r="S71" s="348"/>
      <c r="T71" s="348"/>
      <c r="U71" s="348"/>
      <c r="V71" s="348"/>
      <c r="W71" s="348"/>
      <c r="X71" s="387"/>
    </row>
    <row r="72" spans="1:24" s="349" customFormat="1" ht="12" customHeight="1" x14ac:dyDescent="0.2">
      <c r="A72" s="1" t="str">
        <f>'Seite 1'!$A$66</f>
        <v>VWN LiH - Landesleistungswettbewerb der Handwerksjugend</v>
      </c>
      <c r="X72" s="387"/>
    </row>
    <row r="73" spans="1:24" s="349" customFormat="1" ht="12" customHeight="1" x14ac:dyDescent="0.2">
      <c r="A73" s="1" t="str">
        <f>'Seite 1'!$A$67</f>
        <v>Formularversion: V 2.0 vom 02.01.23 - öffentlich -</v>
      </c>
      <c r="X73" s="387"/>
    </row>
    <row r="74" spans="1:24" x14ac:dyDescent="0.2">
      <c r="X74" s="387"/>
    </row>
    <row r="75" spans="1:24" x14ac:dyDescent="0.2">
      <c r="X75" s="387"/>
    </row>
    <row r="76" spans="1:24" x14ac:dyDescent="0.2">
      <c r="X76" s="387"/>
    </row>
    <row r="77" spans="1:24" x14ac:dyDescent="0.2">
      <c r="X77" s="387"/>
    </row>
  </sheetData>
  <sheetProtection password="EF62" sheet="1" objects="1" scenarios="1" autoFilter="0"/>
  <mergeCells count="12">
    <mergeCell ref="A70:B70"/>
    <mergeCell ref="P8:P10"/>
    <mergeCell ref="P43:P45"/>
    <mergeCell ref="V1:W1"/>
    <mergeCell ref="V2:W2"/>
    <mergeCell ref="V8:V10"/>
    <mergeCell ref="V43:V45"/>
    <mergeCell ref="R8:R9"/>
    <mergeCell ref="T8:T9"/>
    <mergeCell ref="R43:R44"/>
    <mergeCell ref="T43:T44"/>
    <mergeCell ref="F8:I8"/>
  </mergeCells>
  <conditionalFormatting sqref="T8:T38 T43:T61">
    <cfRule type="expression" dxfId="25" priority="13" stopIfTrue="1">
      <formula>T$10="leer"</formula>
    </cfRule>
  </conditionalFormatting>
  <conditionalFormatting sqref="V1:W2">
    <cfRule type="cellIs" dxfId="24" priority="16" stopIfTrue="1" operator="equal">
      <formula>0</formula>
    </cfRule>
  </conditionalFormatting>
  <conditionalFormatting sqref="P66">
    <cfRule type="cellIs" dxfId="23" priority="14" stopIfTrue="1" operator="notEqual">
      <formula>0</formula>
    </cfRule>
  </conditionalFormatting>
  <dataValidations count="1">
    <dataValidation type="list" allowBlank="1" showErrorMessage="1" errorTitle="Abrechnung" error="Bitte auswählen!" sqref="F8:I8">
      <formula1>"Bitte auswählen!,Brutto,Netto"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65" orientation="landscape" r:id="rId1"/>
  <headerFooter>
    <oddFooter>&amp;C&amp;9&amp;A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showGridLines="0" zoomScaleNormal="100" workbookViewId="0">
      <selection activeCell="A46" sqref="A46:I46"/>
    </sheetView>
  </sheetViews>
  <sheetFormatPr baseColWidth="10" defaultRowHeight="12.75" customHeight="1" x14ac:dyDescent="0.2"/>
  <cols>
    <col min="1" max="1" width="0.85546875" style="61" customWidth="1"/>
    <col min="2" max="18" width="5.140625" style="61" customWidth="1"/>
    <col min="19" max="19" width="5.140625" style="62" customWidth="1"/>
    <col min="20" max="20" width="0.85546875" style="61" customWidth="1"/>
    <col min="21" max="16384" width="11.42578125" style="61"/>
  </cols>
  <sheetData>
    <row r="1" spans="1:20" ht="15" customHeight="1" x14ac:dyDescent="0.2">
      <c r="A1" s="88"/>
      <c r="O1" s="22" t="s">
        <v>34</v>
      </c>
      <c r="P1" s="481">
        <f>'Seite 1'!$P$18</f>
        <v>0</v>
      </c>
      <c r="Q1" s="482"/>
      <c r="R1" s="482"/>
      <c r="S1" s="482"/>
      <c r="T1" s="492"/>
    </row>
    <row r="2" spans="1:20" ht="15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O2" s="87" t="s">
        <v>35</v>
      </c>
      <c r="P2" s="484">
        <f ca="1">'Seite 1'!$P$17</f>
        <v>44922</v>
      </c>
      <c r="Q2" s="503"/>
      <c r="R2" s="503"/>
      <c r="S2" s="503"/>
      <c r="T2" s="504"/>
    </row>
    <row r="3" spans="1:20" ht="12" customHeight="1" x14ac:dyDescent="0.2"/>
    <row r="4" spans="1:20" s="84" customFormat="1" ht="15" customHeight="1" x14ac:dyDescent="0.2">
      <c r="A4" s="149"/>
      <c r="B4" s="150" t="str">
        <f>CONCATENATE(IF('Seite 1'!$P$40&gt;50000,"V","VI"),". Bestätigungen und Erklärung im Sinne ANBest-P¹")</f>
        <v>VI. Bestätigungen und Erklärung im Sinne ANBest-P¹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5"/>
    </row>
    <row r="5" spans="1:20" ht="3.95" customHeight="1" x14ac:dyDescent="0.2">
      <c r="A5" s="83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82"/>
      <c r="T5" s="81"/>
    </row>
    <row r="6" spans="1:20" ht="18" customHeight="1" x14ac:dyDescent="0.2">
      <c r="A6" s="80"/>
      <c r="B6" s="61" t="s">
        <v>21</v>
      </c>
      <c r="O6" s="79"/>
      <c r="P6" s="79"/>
      <c r="Q6" s="79"/>
      <c r="R6" s="79"/>
      <c r="T6" s="76"/>
    </row>
    <row r="7" spans="1:20" ht="3.95" customHeight="1" x14ac:dyDescent="0.2">
      <c r="A7" s="80"/>
      <c r="O7" s="79"/>
      <c r="P7" s="79"/>
      <c r="Q7" s="79"/>
      <c r="R7" s="79"/>
      <c r="S7" s="79"/>
      <c r="T7" s="76"/>
    </row>
    <row r="8" spans="1:20" ht="18" customHeight="1" x14ac:dyDescent="0.2">
      <c r="A8" s="80"/>
      <c r="B8" s="145" t="s">
        <v>20</v>
      </c>
      <c r="C8" s="61" t="s">
        <v>47</v>
      </c>
      <c r="P8" s="62"/>
      <c r="Q8" s="78"/>
      <c r="R8" s="78"/>
      <c r="T8" s="76"/>
    </row>
    <row r="9" spans="1:20" ht="3.95" customHeight="1" x14ac:dyDescent="0.2">
      <c r="A9" s="80"/>
      <c r="B9" s="145"/>
      <c r="P9" s="62"/>
      <c r="Q9" s="78"/>
      <c r="R9" s="78"/>
      <c r="T9" s="76"/>
    </row>
    <row r="10" spans="1:20" ht="18" customHeight="1" x14ac:dyDescent="0.2">
      <c r="A10" s="80"/>
      <c r="B10" s="145" t="s">
        <v>20</v>
      </c>
      <c r="C10" s="61" t="s">
        <v>128</v>
      </c>
      <c r="P10" s="62"/>
      <c r="Q10" s="78"/>
      <c r="R10" s="78"/>
      <c r="T10" s="76"/>
    </row>
    <row r="11" spans="1:20" ht="3.95" customHeight="1" x14ac:dyDescent="0.2">
      <c r="A11" s="80"/>
      <c r="B11" s="145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T11" s="76"/>
    </row>
    <row r="12" spans="1:20" s="159" customFormat="1" ht="18" customHeight="1" x14ac:dyDescent="0.2">
      <c r="A12" s="160"/>
      <c r="B12" s="205" t="s">
        <v>20</v>
      </c>
      <c r="C12" s="512" t="s">
        <v>152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240"/>
    </row>
    <row r="13" spans="1:20" s="159" customFormat="1" ht="12" customHeight="1" x14ac:dyDescent="0.2">
      <c r="A13" s="160"/>
      <c r="B13" s="205"/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240"/>
    </row>
    <row r="14" spans="1:20" ht="3.95" customHeight="1" x14ac:dyDescent="0.2">
      <c r="A14" s="80"/>
      <c r="B14" s="145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T14" s="76"/>
    </row>
    <row r="15" spans="1:20" ht="18" customHeight="1" x14ac:dyDescent="0.2">
      <c r="A15" s="80"/>
      <c r="B15" s="145" t="s">
        <v>20</v>
      </c>
      <c r="C15" s="159" t="s">
        <v>118</v>
      </c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76"/>
    </row>
    <row r="16" spans="1:20" s="140" customFormat="1" ht="3.95" customHeight="1" x14ac:dyDescent="0.2">
      <c r="A16" s="141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2"/>
      <c r="Q16" s="142"/>
      <c r="R16" s="142"/>
      <c r="S16" s="143"/>
      <c r="T16" s="144"/>
    </row>
    <row r="17" spans="1:25" s="140" customFormat="1" ht="18" customHeight="1" x14ac:dyDescent="0.2">
      <c r="A17" s="141"/>
      <c r="B17" s="145" t="s">
        <v>20</v>
      </c>
      <c r="C17" s="139" t="s">
        <v>161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2"/>
      <c r="Q17" s="142"/>
      <c r="R17" s="142"/>
      <c r="S17" s="143"/>
      <c r="T17" s="144"/>
    </row>
    <row r="18" spans="1:25" s="140" customFormat="1" ht="3.95" customHeight="1" x14ac:dyDescent="0.2">
      <c r="A18" s="141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2"/>
      <c r="Q18" s="142"/>
      <c r="R18" s="142"/>
      <c r="S18" s="143"/>
      <c r="T18" s="144"/>
    </row>
    <row r="19" spans="1:25" s="194" customFormat="1" ht="18" customHeight="1" x14ac:dyDescent="0.2">
      <c r="A19" s="206"/>
      <c r="B19" s="205" t="s">
        <v>20</v>
      </c>
      <c r="C19" s="159" t="s">
        <v>119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S19" s="203"/>
      <c r="T19" s="195"/>
    </row>
    <row r="20" spans="1:25" s="194" customFormat="1" ht="5.0999999999999996" customHeight="1" x14ac:dyDescent="0.2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S20" s="203"/>
      <c r="T20" s="195"/>
    </row>
    <row r="21" spans="1:25" s="194" customFormat="1" ht="18" customHeight="1" x14ac:dyDescent="0.2">
      <c r="A21" s="198"/>
      <c r="C21" s="199"/>
      <c r="D21" s="200" t="s">
        <v>62</v>
      </c>
      <c r="E21" s="200"/>
      <c r="F21" s="200"/>
      <c r="G21" s="201"/>
      <c r="I21" s="199"/>
      <c r="J21" s="200" t="s">
        <v>63</v>
      </c>
      <c r="K21" s="200"/>
      <c r="L21" s="200"/>
      <c r="M21" s="201"/>
      <c r="S21" s="197"/>
      <c r="T21" s="202"/>
      <c r="U21" s="197"/>
      <c r="V21" s="197"/>
      <c r="W21" s="197"/>
      <c r="X21" s="197"/>
      <c r="Y21" s="197"/>
    </row>
    <row r="22" spans="1:25" s="194" customFormat="1" ht="5.0999999999999996" customHeight="1" x14ac:dyDescent="0.2">
      <c r="A22" s="198"/>
      <c r="B22" s="203"/>
      <c r="C22" s="204"/>
      <c r="D22" s="204"/>
      <c r="E22" s="204"/>
      <c r="F22" s="204"/>
      <c r="G22" s="203"/>
      <c r="H22" s="203"/>
      <c r="I22" s="203"/>
      <c r="J22" s="203"/>
      <c r="K22" s="203"/>
      <c r="L22" s="203"/>
      <c r="M22" s="203"/>
      <c r="S22" s="203"/>
      <c r="T22" s="195"/>
    </row>
    <row r="23" spans="1:25" s="194" customFormat="1" ht="18" customHeight="1" x14ac:dyDescent="0.2">
      <c r="A23" s="198"/>
      <c r="C23" s="159" t="s">
        <v>64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S23" s="159"/>
      <c r="T23" s="195"/>
    </row>
    <row r="24" spans="1:25" s="140" customFormat="1" ht="3.95" customHeight="1" x14ac:dyDescent="0.2">
      <c r="A24" s="148"/>
      <c r="B24" s="146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2"/>
      <c r="Q24" s="142"/>
      <c r="R24" s="142"/>
      <c r="S24" s="143"/>
      <c r="T24" s="144"/>
    </row>
    <row r="25" spans="1:25" ht="18" customHeight="1" x14ac:dyDescent="0.2">
      <c r="A25" s="80"/>
      <c r="B25" s="145" t="s">
        <v>20</v>
      </c>
      <c r="C25" s="516" t="s">
        <v>48</v>
      </c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76"/>
    </row>
    <row r="26" spans="1:25" ht="12" customHeight="1" x14ac:dyDescent="0.2">
      <c r="A26" s="80"/>
      <c r="B26" s="145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76"/>
    </row>
    <row r="27" spans="1:25" ht="12" customHeight="1" x14ac:dyDescent="0.2">
      <c r="A27" s="80"/>
      <c r="B27" s="145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76"/>
    </row>
    <row r="28" spans="1:25" ht="3.95" customHeight="1" x14ac:dyDescent="0.2">
      <c r="A28" s="80"/>
      <c r="B28" s="145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76"/>
    </row>
    <row r="29" spans="1:25" s="9" customFormat="1" ht="18" customHeight="1" x14ac:dyDescent="0.2">
      <c r="A29" s="23"/>
      <c r="B29" s="147" t="s">
        <v>20</v>
      </c>
      <c r="C29" s="418" t="s">
        <v>49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21"/>
    </row>
    <row r="30" spans="1:25" s="9" customFormat="1" ht="12" customHeight="1" x14ac:dyDescent="0.2">
      <c r="A30" s="23"/>
      <c r="B30" s="147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21"/>
    </row>
    <row r="31" spans="1:25" ht="3.95" customHeight="1" x14ac:dyDescent="0.2">
      <c r="A31" s="80"/>
      <c r="B31" s="145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76"/>
    </row>
    <row r="32" spans="1:25" ht="18" customHeight="1" x14ac:dyDescent="0.2">
      <c r="A32" s="80"/>
      <c r="B32" s="145" t="s">
        <v>20</v>
      </c>
      <c r="C32" s="516" t="s">
        <v>50</v>
      </c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76"/>
    </row>
    <row r="33" spans="1:20" ht="12" customHeight="1" x14ac:dyDescent="0.2">
      <c r="A33" s="77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76"/>
    </row>
    <row r="34" spans="1:20" ht="3.95" customHeight="1" x14ac:dyDescent="0.2">
      <c r="A34" s="7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3"/>
      <c r="T34" s="72"/>
    </row>
    <row r="35" spans="1:20" ht="12" customHeight="1" x14ac:dyDescent="0.2"/>
    <row r="36" spans="1:20" s="158" customFormat="1" ht="15" customHeight="1" x14ac:dyDescent="0.2">
      <c r="A36" s="164"/>
      <c r="B36" s="162" t="str">
        <f>CONCATENATE(IF('Seite 1'!$P$40&gt;50000,"VI","VII"),". Erklärung zum Datenschutz")</f>
        <v>VII. Erklärung zum Datenschutz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3"/>
    </row>
    <row r="37" spans="1:20" s="159" customFormat="1" ht="3.95" customHeight="1" x14ac:dyDescent="0.2">
      <c r="A37" s="160"/>
      <c r="B37" s="510" t="s">
        <v>186</v>
      </c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1"/>
    </row>
    <row r="38" spans="1:20" s="159" customFormat="1" ht="12" customHeight="1" x14ac:dyDescent="0.2">
      <c r="A38" s="160"/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3"/>
    </row>
    <row r="39" spans="1:20" s="159" customFormat="1" ht="12" customHeight="1" x14ac:dyDescent="0.2">
      <c r="A39" s="160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3"/>
    </row>
    <row r="40" spans="1:20" s="159" customFormat="1" ht="12" customHeight="1" x14ac:dyDescent="0.2">
      <c r="A40" s="160"/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3"/>
    </row>
    <row r="41" spans="1:20" s="159" customFormat="1" ht="3.95" customHeight="1" x14ac:dyDescent="0.2">
      <c r="A41" s="161"/>
      <c r="B41" s="514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5"/>
    </row>
    <row r="42" spans="1:20" ht="12" customHeight="1" x14ac:dyDescent="0.2"/>
    <row r="43" spans="1:20" ht="12" customHeight="1" x14ac:dyDescent="0.2"/>
    <row r="44" spans="1:20" ht="12" customHeight="1" x14ac:dyDescent="0.2"/>
    <row r="45" spans="1:20" s="70" customFormat="1" ht="12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61"/>
      <c r="K45" s="71"/>
      <c r="L45" s="71"/>
      <c r="M45" s="71"/>
      <c r="N45" s="71"/>
      <c r="O45" s="71"/>
      <c r="P45" s="71"/>
      <c r="Q45" s="71"/>
    </row>
    <row r="46" spans="1:20" s="16" customFormat="1" ht="12" customHeight="1" x14ac:dyDescent="0.2">
      <c r="A46" s="509"/>
      <c r="B46" s="509"/>
      <c r="C46" s="509"/>
      <c r="D46" s="509"/>
      <c r="E46" s="509"/>
      <c r="F46" s="509"/>
      <c r="G46" s="509"/>
      <c r="H46" s="509"/>
      <c r="I46" s="509"/>
      <c r="J46" s="61"/>
      <c r="K46" s="508"/>
      <c r="L46" s="508"/>
      <c r="M46" s="508"/>
      <c r="N46" s="508"/>
      <c r="O46" s="508"/>
      <c r="P46" s="508"/>
      <c r="Q46" s="508"/>
      <c r="R46" s="508"/>
      <c r="S46" s="508"/>
      <c r="T46" s="508"/>
    </row>
    <row r="47" spans="1:20" s="16" customFormat="1" ht="12" customHeight="1" x14ac:dyDescent="0.2">
      <c r="A47" s="507"/>
      <c r="B47" s="507"/>
      <c r="C47" s="507"/>
      <c r="D47" s="507"/>
      <c r="E47" s="507"/>
      <c r="F47" s="507"/>
      <c r="G47" s="507"/>
      <c r="H47" s="506">
        <f ca="1">IF('Seite 1'!$P$17="","",'Seite 1'!$P$17)</f>
        <v>44922</v>
      </c>
      <c r="I47" s="506"/>
      <c r="J47" s="61"/>
      <c r="K47" s="505"/>
      <c r="L47" s="505"/>
      <c r="M47" s="505"/>
      <c r="N47" s="505"/>
      <c r="O47" s="505"/>
      <c r="P47" s="505"/>
      <c r="Q47" s="505"/>
      <c r="R47" s="505"/>
      <c r="S47" s="505"/>
      <c r="T47" s="505"/>
    </row>
    <row r="48" spans="1:20" s="18" customFormat="1" ht="12" customHeight="1" x14ac:dyDescent="0.2">
      <c r="A48" s="17" t="s">
        <v>0</v>
      </c>
      <c r="B48" s="17"/>
      <c r="C48" s="17"/>
      <c r="D48" s="17"/>
      <c r="E48" s="17"/>
      <c r="F48" s="17"/>
      <c r="G48" s="17"/>
      <c r="H48" s="17"/>
      <c r="K48" s="17" t="s">
        <v>19</v>
      </c>
      <c r="L48" s="17"/>
      <c r="M48" s="17"/>
      <c r="N48" s="17"/>
      <c r="O48" s="17"/>
      <c r="P48" s="17"/>
      <c r="Q48" s="17"/>
      <c r="R48" s="17"/>
      <c r="S48" s="17"/>
      <c r="T48" s="17"/>
    </row>
    <row r="49" spans="1:20" s="18" customFormat="1" ht="12" customHeight="1" x14ac:dyDescent="0.2">
      <c r="A49" s="106"/>
      <c r="B49" s="106"/>
      <c r="C49" s="106"/>
      <c r="D49" s="106"/>
      <c r="E49" s="106"/>
      <c r="F49" s="106"/>
      <c r="G49" s="106"/>
      <c r="H49" s="106"/>
      <c r="K49" s="106" t="s">
        <v>31</v>
      </c>
      <c r="L49" s="106"/>
      <c r="M49" s="106"/>
      <c r="N49" s="106"/>
      <c r="O49" s="106"/>
      <c r="P49" s="106"/>
      <c r="Q49" s="106"/>
      <c r="R49" s="106"/>
      <c r="S49" s="106"/>
      <c r="T49" s="106"/>
    </row>
    <row r="50" spans="1:20" ht="12" customHeight="1" x14ac:dyDescent="0.2">
      <c r="A50" s="65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63"/>
      <c r="P50" s="63"/>
      <c r="Q50" s="63"/>
      <c r="R50" s="63"/>
      <c r="S50" s="63"/>
    </row>
    <row r="51" spans="1:20" ht="12" customHeight="1" x14ac:dyDescent="0.2">
      <c r="A51" s="65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63"/>
      <c r="P51" s="63"/>
      <c r="Q51" s="63"/>
      <c r="R51" s="63"/>
      <c r="S51" s="63"/>
    </row>
    <row r="52" spans="1:20" ht="15" customHeight="1" x14ac:dyDescent="0.2">
      <c r="A52" s="413" t="s">
        <v>36</v>
      </c>
      <c r="C52" s="106"/>
      <c r="D52" s="106"/>
      <c r="E52" s="106"/>
      <c r="F52" s="106"/>
      <c r="G52" s="106"/>
      <c r="H52" s="106"/>
      <c r="I52" s="64"/>
      <c r="J52" s="64"/>
      <c r="K52" s="64"/>
      <c r="L52" s="64"/>
      <c r="M52" s="64"/>
      <c r="N52" s="63"/>
      <c r="O52" s="63"/>
      <c r="P52" s="63"/>
      <c r="Q52" s="63"/>
      <c r="R52" s="63"/>
      <c r="S52" s="63"/>
    </row>
    <row r="53" spans="1:20" ht="15" customHeight="1" x14ac:dyDescent="0.2">
      <c r="A53" s="414" t="s">
        <v>117</v>
      </c>
      <c r="C53" s="106"/>
      <c r="D53" s="106"/>
      <c r="E53" s="106"/>
      <c r="F53" s="106"/>
      <c r="G53" s="106"/>
      <c r="H53" s="106"/>
      <c r="I53" s="64"/>
      <c r="J53" s="64"/>
      <c r="K53" s="64"/>
      <c r="L53" s="64"/>
      <c r="M53" s="64"/>
      <c r="N53" s="63"/>
      <c r="O53" s="63"/>
      <c r="P53" s="63"/>
      <c r="Q53" s="63"/>
      <c r="R53" s="63"/>
      <c r="S53" s="63"/>
    </row>
    <row r="54" spans="1:20" ht="15" customHeight="1" x14ac:dyDescent="0.2">
      <c r="A54" s="414" t="s">
        <v>60</v>
      </c>
      <c r="C54" s="106"/>
      <c r="D54" s="106"/>
      <c r="E54" s="106"/>
      <c r="F54" s="106"/>
      <c r="G54" s="106"/>
      <c r="H54" s="106"/>
      <c r="I54" s="64"/>
      <c r="J54" s="64"/>
      <c r="K54" s="64"/>
      <c r="L54" s="64"/>
      <c r="M54" s="64"/>
      <c r="N54" s="63"/>
      <c r="O54" s="63"/>
      <c r="P54" s="63"/>
      <c r="Q54" s="63"/>
      <c r="R54" s="63"/>
      <c r="S54" s="63"/>
    </row>
    <row r="55" spans="1:20" ht="12" customHeight="1" x14ac:dyDescent="0.2">
      <c r="A55" s="15"/>
      <c r="B55" s="106"/>
      <c r="C55" s="18"/>
      <c r="D55" s="106"/>
      <c r="E55" s="106"/>
      <c r="F55" s="106"/>
      <c r="G55" s="106"/>
      <c r="H55" s="106"/>
      <c r="I55" s="64"/>
      <c r="J55" s="64"/>
      <c r="K55" s="64"/>
      <c r="L55" s="64"/>
      <c r="M55" s="64"/>
      <c r="N55" s="63"/>
      <c r="O55" s="63"/>
      <c r="P55" s="63"/>
      <c r="Q55" s="63"/>
      <c r="R55" s="63"/>
      <c r="S55" s="63"/>
    </row>
    <row r="56" spans="1:20" ht="12" customHeight="1" x14ac:dyDescent="0.2">
      <c r="A56" s="15"/>
      <c r="B56" s="106"/>
      <c r="C56" s="18"/>
      <c r="D56" s="106"/>
      <c r="E56" s="106"/>
      <c r="F56" s="106"/>
      <c r="G56" s="106"/>
      <c r="H56" s="106"/>
      <c r="I56" s="64"/>
      <c r="J56" s="64"/>
      <c r="K56" s="64"/>
      <c r="L56" s="64"/>
      <c r="M56" s="64"/>
      <c r="N56" s="63"/>
      <c r="O56" s="63"/>
      <c r="P56" s="63"/>
      <c r="Q56" s="63"/>
      <c r="R56" s="63"/>
      <c r="S56" s="63"/>
    </row>
    <row r="57" spans="1:20" ht="12" customHeight="1" x14ac:dyDescent="0.2">
      <c r="A57" s="15"/>
      <c r="B57" s="106"/>
      <c r="C57" s="18"/>
      <c r="D57" s="106"/>
      <c r="E57" s="106"/>
      <c r="F57" s="106"/>
      <c r="G57" s="106"/>
      <c r="H57" s="106"/>
      <c r="I57" s="64"/>
      <c r="J57" s="64"/>
      <c r="K57" s="64"/>
      <c r="L57" s="64"/>
      <c r="M57" s="64"/>
      <c r="N57" s="63"/>
      <c r="O57" s="63"/>
      <c r="P57" s="63"/>
      <c r="Q57" s="63"/>
      <c r="R57" s="63"/>
      <c r="S57" s="63"/>
    </row>
    <row r="58" spans="1:20" ht="12" customHeight="1" x14ac:dyDescent="0.2">
      <c r="A58" s="65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63"/>
      <c r="P58" s="63"/>
      <c r="Q58" s="63"/>
      <c r="R58" s="63"/>
      <c r="S58" s="63"/>
    </row>
    <row r="59" spans="1:20" ht="12" customHeight="1" x14ac:dyDescent="0.2">
      <c r="A59" s="65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63"/>
      <c r="P59" s="63"/>
      <c r="Q59" s="63"/>
      <c r="R59" s="63"/>
      <c r="S59" s="63"/>
    </row>
    <row r="60" spans="1:20" ht="12" customHeight="1" x14ac:dyDescent="0.2">
      <c r="A60" s="65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63"/>
      <c r="P60" s="63"/>
      <c r="Q60" s="63"/>
      <c r="R60" s="63"/>
      <c r="S60" s="63"/>
    </row>
    <row r="61" spans="1:20" ht="12" customHeight="1" x14ac:dyDescent="0.2">
      <c r="A61" s="65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63"/>
      <c r="P61" s="63"/>
      <c r="Q61" s="63"/>
      <c r="R61" s="63"/>
      <c r="S61" s="63"/>
    </row>
    <row r="62" spans="1:20" ht="12" customHeight="1" x14ac:dyDescent="0.2">
      <c r="A62" s="65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  <c r="S62" s="63"/>
    </row>
    <row r="63" spans="1:20" ht="12" customHeight="1" x14ac:dyDescent="0.2">
      <c r="A63" s="65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63"/>
      <c r="P63" s="63"/>
      <c r="Q63" s="63"/>
      <c r="R63" s="63"/>
      <c r="S63" s="63"/>
    </row>
    <row r="64" spans="1:20" ht="12" customHeight="1" x14ac:dyDescent="0.2">
      <c r="A64" s="65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63"/>
      <c r="P64" s="63"/>
      <c r="Q64" s="63"/>
      <c r="R64" s="63"/>
      <c r="S64" s="63"/>
    </row>
    <row r="65" spans="1:19" ht="12" customHeight="1" x14ac:dyDescent="0.2">
      <c r="A65" s="6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63"/>
      <c r="P65" s="63"/>
      <c r="Q65" s="63"/>
      <c r="R65" s="63"/>
      <c r="S65" s="63"/>
    </row>
    <row r="66" spans="1:19" ht="12" customHeight="1" x14ac:dyDescent="0.2">
      <c r="A66" s="6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63"/>
      <c r="P66" s="63"/>
      <c r="Q66" s="63"/>
      <c r="R66" s="63"/>
      <c r="S66" s="63"/>
    </row>
    <row r="67" spans="1:19" ht="12" customHeight="1" x14ac:dyDescent="0.2">
      <c r="A67" s="65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63"/>
      <c r="P67" s="63"/>
      <c r="Q67" s="63"/>
      <c r="R67" s="63"/>
      <c r="S67" s="63"/>
    </row>
    <row r="68" spans="1:19" ht="6.95" customHeight="1" x14ac:dyDescent="0.2"/>
    <row r="69" spans="1:19" ht="3.95" customHeight="1" x14ac:dyDescent="0.2">
      <c r="A69" s="69"/>
      <c r="B69" s="69"/>
      <c r="C69" s="69"/>
      <c r="D69" s="69"/>
      <c r="N69" s="68"/>
      <c r="O69" s="68"/>
      <c r="P69" s="68"/>
      <c r="Q69" s="68"/>
      <c r="R69" s="68"/>
      <c r="S69" s="68"/>
    </row>
    <row r="70" spans="1:19" ht="12" customHeight="1" x14ac:dyDescent="0.2">
      <c r="B70" s="67" t="s">
        <v>6</v>
      </c>
      <c r="C70" s="66" t="s">
        <v>32</v>
      </c>
      <c r="D70" s="66"/>
      <c r="E70" s="66"/>
      <c r="F70" s="66"/>
      <c r="G70" s="66"/>
      <c r="H70" s="66"/>
      <c r="I70" s="66"/>
      <c r="J70" s="66"/>
      <c r="K70" s="66"/>
      <c r="L70" s="64"/>
      <c r="M70" s="64"/>
      <c r="N70" s="63"/>
      <c r="O70" s="63"/>
      <c r="P70" s="63"/>
      <c r="Q70" s="63"/>
      <c r="R70" s="63"/>
      <c r="S70" s="63"/>
    </row>
    <row r="71" spans="1:19" ht="3.95" customHeight="1" x14ac:dyDescent="0.2">
      <c r="A71" s="65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63"/>
      <c r="P71" s="63"/>
      <c r="Q71" s="63"/>
      <c r="R71" s="63"/>
      <c r="S71" s="63"/>
    </row>
    <row r="72" spans="1:19" ht="12" customHeight="1" x14ac:dyDescent="0.2">
      <c r="A72" s="1" t="str">
        <f>'Seite 1'!$A$66</f>
        <v>VWN LiH - Landesleistungswettbewerb der Handwerksjugend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" customHeight="1" x14ac:dyDescent="0.2">
      <c r="A73" s="1" t="str">
        <f>'Seite 1'!$A$67</f>
        <v>Formularversion: V 2.0 vom 02.01.23 - öffentlich -</v>
      </c>
      <c r="S73" s="61"/>
    </row>
  </sheetData>
  <sheetProtection password="EF62" sheet="1" objects="1" scenarios="1" selectLockedCells="1" autoFilter="0"/>
  <mergeCells count="12">
    <mergeCell ref="P1:T1"/>
    <mergeCell ref="P2:T2"/>
    <mergeCell ref="K47:T47"/>
    <mergeCell ref="H47:I47"/>
    <mergeCell ref="A47:G47"/>
    <mergeCell ref="K46:T46"/>
    <mergeCell ref="A46:I46"/>
    <mergeCell ref="B37:T41"/>
    <mergeCell ref="C25:S27"/>
    <mergeCell ref="C29:S30"/>
    <mergeCell ref="C32:S33"/>
    <mergeCell ref="C12:S13"/>
  </mergeCells>
  <conditionalFormatting sqref="P1:T2">
    <cfRule type="cellIs" dxfId="22" priority="3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3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9525</xdr:rowOff>
                  </from>
                  <to>
                    <xdr:col>2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0"/>
  <sheetViews>
    <sheetView showGridLines="0" topLeftCell="A6" zoomScaleNormal="100" zoomScaleSheetLayoutView="100" workbookViewId="0">
      <selection activeCell="B21" sqref="B21"/>
    </sheetView>
  </sheetViews>
  <sheetFormatPr baseColWidth="10" defaultRowHeight="12" x14ac:dyDescent="0.2"/>
  <cols>
    <col min="1" max="1" width="5.7109375" style="276" customWidth="1"/>
    <col min="2" max="2" width="40.7109375" style="276" customWidth="1"/>
    <col min="3" max="3" width="15.7109375" style="276" customWidth="1"/>
    <col min="4" max="5" width="10.7109375" style="287" customWidth="1"/>
    <col min="6" max="6" width="12.7109375" style="287" customWidth="1"/>
    <col min="7" max="7" width="30.7109375" style="276" customWidth="1"/>
    <col min="8" max="8" width="15.7109375" style="276" customWidth="1"/>
    <col min="9" max="10" width="12.7109375" style="276" customWidth="1"/>
    <col min="11" max="11" width="15.7109375" style="276" customWidth="1"/>
    <col min="12" max="13" width="15.7109375" style="276" hidden="1" customWidth="1"/>
    <col min="14" max="16384" width="11.42578125" style="276"/>
  </cols>
  <sheetData>
    <row r="1" spans="1:13" ht="12" hidden="1" customHeight="1" x14ac:dyDescent="0.2">
      <c r="A1" s="283"/>
      <c r="B1" s="283"/>
      <c r="C1" s="284"/>
      <c r="D1" s="284"/>
      <c r="E1" s="284"/>
      <c r="F1" s="284"/>
      <c r="G1" s="284"/>
      <c r="H1" s="284" t="s">
        <v>123</v>
      </c>
      <c r="I1" s="284"/>
      <c r="J1" s="284"/>
      <c r="K1" s="284"/>
      <c r="L1" s="397"/>
      <c r="M1" s="397"/>
    </row>
    <row r="2" spans="1:13" ht="12" hidden="1" customHeight="1" x14ac:dyDescent="0.2">
      <c r="A2" s="283"/>
      <c r="B2" s="283"/>
      <c r="C2" s="284"/>
      <c r="D2" s="284"/>
      <c r="E2" s="284"/>
      <c r="F2" s="284"/>
      <c r="G2" s="284"/>
      <c r="H2" s="284" t="s">
        <v>124</v>
      </c>
      <c r="I2" s="284"/>
      <c r="J2" s="284"/>
      <c r="K2" s="284"/>
      <c r="L2" s="397"/>
      <c r="M2" s="397"/>
    </row>
    <row r="3" spans="1:13" ht="12" hidden="1" customHeight="1" x14ac:dyDescent="0.2">
      <c r="A3" s="123">
        <f>ROW(A21)</f>
        <v>21</v>
      </c>
      <c r="B3" s="123"/>
      <c r="C3" s="284"/>
      <c r="D3" s="284"/>
      <c r="E3" s="284"/>
      <c r="F3" s="284"/>
      <c r="G3" s="284"/>
      <c r="H3" s="284"/>
      <c r="I3" s="284"/>
      <c r="J3" s="284"/>
      <c r="K3" s="284"/>
      <c r="L3" s="397"/>
      <c r="M3" s="397"/>
    </row>
    <row r="4" spans="1:13" ht="12" hidden="1" customHeight="1" x14ac:dyDescent="0.2">
      <c r="A4" s="123" t="s">
        <v>33</v>
      </c>
      <c r="B4" s="123"/>
      <c r="C4" s="284"/>
      <c r="D4" s="284"/>
      <c r="E4" s="284"/>
      <c r="F4" s="284"/>
      <c r="G4" s="284"/>
      <c r="H4" s="284"/>
      <c r="I4" s="284"/>
      <c r="J4" s="284"/>
      <c r="K4" s="284"/>
      <c r="L4" s="397"/>
      <c r="M4" s="397"/>
    </row>
    <row r="5" spans="1:13" ht="12" hidden="1" customHeight="1" x14ac:dyDescent="0.2">
      <c r="A5" s="277" t="str">
        <f ca="1">"$A$6:$K$"&amp;IF(LOOKUP(2,1/(A1:A1020&lt;&gt;""),ROW(A:A))=ROW(A17),A3-1,LOOKUP(2,1/(A1:A1020&lt;&gt;""),ROW(A:A)))</f>
        <v>$A$6:$K$20</v>
      </c>
      <c r="B5" s="277"/>
      <c r="C5" s="284"/>
      <c r="D5" s="284"/>
      <c r="E5" s="284"/>
      <c r="F5" s="284"/>
      <c r="G5" s="284"/>
      <c r="H5" s="284"/>
      <c r="I5" s="284"/>
      <c r="J5" s="284"/>
      <c r="K5" s="285"/>
      <c r="L5" s="398"/>
      <c r="M5" s="398"/>
    </row>
    <row r="6" spans="1:13" ht="15" customHeight="1" x14ac:dyDescent="0.2">
      <c r="A6" s="279" t="str">
        <f>'Seite 3'!B12</f>
        <v>1.</v>
      </c>
      <c r="B6" s="117" t="str">
        <f>'Seite 3'!C12</f>
        <v>Personalausgaben</v>
      </c>
      <c r="D6" s="286"/>
      <c r="E6" s="286"/>
      <c r="F6" s="286"/>
      <c r="I6" s="22" t="s">
        <v>34</v>
      </c>
      <c r="J6" s="481">
        <f>'Seite 1'!$P$18</f>
        <v>0</v>
      </c>
      <c r="K6" s="492"/>
      <c r="L6" s="399"/>
      <c r="M6" s="399"/>
    </row>
    <row r="7" spans="1:13" ht="15" customHeight="1" x14ac:dyDescent="0.2">
      <c r="D7" s="286"/>
      <c r="E7" s="286"/>
      <c r="F7" s="286"/>
      <c r="I7" s="226" t="s">
        <v>35</v>
      </c>
      <c r="J7" s="493">
        <f ca="1">'Seite 1'!$P$17</f>
        <v>44922</v>
      </c>
      <c r="K7" s="494"/>
      <c r="L7" s="400"/>
      <c r="M7" s="400"/>
    </row>
    <row r="8" spans="1:13" ht="15" customHeight="1" x14ac:dyDescent="0.2">
      <c r="A8" s="289"/>
      <c r="B8" s="289"/>
      <c r="C8" s="290"/>
      <c r="D8" s="286"/>
      <c r="E8" s="286"/>
      <c r="F8" s="286"/>
      <c r="K8" s="89" t="str">
        <f>'Seite 1'!$A$66</f>
        <v>VWN LiH - Landesleistungswettbewerb der Handwerksjugend</v>
      </c>
      <c r="L8" s="401"/>
      <c r="M8" s="401"/>
    </row>
    <row r="9" spans="1:13" ht="15" customHeight="1" x14ac:dyDescent="0.2">
      <c r="A9" s="291"/>
      <c r="B9" s="291"/>
      <c r="C9" s="291"/>
      <c r="D9" s="292"/>
      <c r="E9" s="292"/>
      <c r="F9" s="292"/>
      <c r="G9" s="291"/>
      <c r="H9" s="291"/>
      <c r="I9" s="291"/>
      <c r="K9" s="90" t="str">
        <f>'Seite 1'!$A$67</f>
        <v>Formularversion: V 2.0 vom 02.01.23 - öffentlich -</v>
      </c>
      <c r="L9" s="408" t="str">
        <f>'Seite 3'!$R$10</f>
        <v>Jahr 1</v>
      </c>
      <c r="M9" s="408" t="str">
        <f>'Seite 3'!$T$10</f>
        <v>Jahr 2</v>
      </c>
    </row>
    <row r="10" spans="1:13" ht="18" customHeight="1" x14ac:dyDescent="0.2">
      <c r="A10" s="293"/>
      <c r="B10" s="368"/>
      <c r="C10" s="294"/>
      <c r="D10" s="295"/>
      <c r="E10" s="281"/>
      <c r="F10" s="281"/>
      <c r="G10" s="116" t="str">
        <f>B6</f>
        <v>Personalausgaben</v>
      </c>
      <c r="H10" s="116"/>
      <c r="I10" s="116"/>
      <c r="J10" s="296"/>
      <c r="K10" s="282">
        <f>SUM(L10:M10)</f>
        <v>0</v>
      </c>
      <c r="L10" s="409">
        <f>SUMPRODUCT(ROUND(L11:L13,2))</f>
        <v>0</v>
      </c>
      <c r="M10" s="409">
        <f>SUMPRODUCT(ROUND(M11:M13,2))</f>
        <v>0</v>
      </c>
    </row>
    <row r="11" spans="1:13" ht="15" customHeight="1" x14ac:dyDescent="0.2">
      <c r="A11" s="297"/>
      <c r="B11" s="297"/>
      <c r="C11" s="297"/>
      <c r="D11" s="298"/>
      <c r="E11" s="298"/>
      <c r="F11" s="298"/>
      <c r="G11" s="179" t="str">
        <f>CONCATENATE('Seite 3'!B13," ",'Seite 3'!C13)</f>
        <v>1.1 Personalausgaben für Vorbereitung der Wettbewerbe</v>
      </c>
      <c r="H11" s="179"/>
      <c r="I11" s="179"/>
      <c r="J11" s="366"/>
      <c r="K11" s="180">
        <f t="shared" ref="K11:K13" si="0">SUM(L11:M11)</f>
        <v>0</v>
      </c>
      <c r="L11" s="407">
        <f>SUMPRODUCT(($B$21:$B$1020=G11)*($F$21:$F$1020=$L$9)*(ROUND($K$21:$K$1020,2)))</f>
        <v>0</v>
      </c>
      <c r="M11" s="407">
        <f>SUMPRODUCT(($B$21:$B$1020=G11)*($F$21:$F$1020=$M$9)*(ROUND($K$21:$K$1020,2)))</f>
        <v>0</v>
      </c>
    </row>
    <row r="12" spans="1:13" ht="15" customHeight="1" x14ac:dyDescent="0.2">
      <c r="A12" s="297"/>
      <c r="B12" s="297"/>
      <c r="C12" s="297"/>
      <c r="D12" s="298"/>
      <c r="E12" s="298"/>
      <c r="F12" s="298"/>
      <c r="G12" s="181" t="str">
        <f>CONCATENATE('Seite 3'!B14," ",'Seite 3'!C14)</f>
        <v>1.2 Personalausgaben für Koordination/Organisation der Wettbewerbe</v>
      </c>
      <c r="H12" s="181"/>
      <c r="I12" s="181"/>
      <c r="J12" s="367"/>
      <c r="K12" s="138">
        <f t="shared" si="0"/>
        <v>0</v>
      </c>
      <c r="L12" s="407">
        <f t="shared" ref="L12:L13" si="1">SUMPRODUCT(($B$21:$B$1020=G12)*($F$21:$F$1020=$L$9)*(ROUND($K$21:$K$1020,2)))</f>
        <v>0</v>
      </c>
      <c r="M12" s="407">
        <f t="shared" ref="M12:M13" si="2">SUMPRODUCT(($B$21:$B$1020=G12)*($F$21:$F$1020=$M$9)*(ROUND($K$21:$K$1020,2)))</f>
        <v>0</v>
      </c>
    </row>
    <row r="13" spans="1:13" ht="15" customHeight="1" x14ac:dyDescent="0.2">
      <c r="A13" s="297"/>
      <c r="B13" s="297"/>
      <c r="C13" s="297"/>
      <c r="D13" s="298"/>
      <c r="E13" s="298"/>
      <c r="F13" s="298"/>
      <c r="G13" s="181" t="str">
        <f>CONCATENATE('Seite 3'!B15," ",'Seite 3'!C15)</f>
        <v>1.3 Entschädigung für Aufsichtspersonen und Bewerter</v>
      </c>
      <c r="H13" s="181"/>
      <c r="I13" s="181"/>
      <c r="J13" s="367"/>
      <c r="K13" s="138">
        <f t="shared" si="0"/>
        <v>0</v>
      </c>
      <c r="L13" s="407">
        <f t="shared" si="1"/>
        <v>0</v>
      </c>
      <c r="M13" s="407">
        <f t="shared" si="2"/>
        <v>0</v>
      </c>
    </row>
    <row r="14" spans="1:13" ht="12" customHeight="1" x14ac:dyDescent="0.2">
      <c r="A14" s="297"/>
      <c r="B14" s="297"/>
      <c r="C14" s="297"/>
      <c r="D14" s="298"/>
      <c r="E14" s="298"/>
      <c r="F14" s="298"/>
      <c r="G14" s="288"/>
      <c r="H14" s="288"/>
      <c r="I14" s="288"/>
      <c r="J14" s="278"/>
      <c r="L14" s="403"/>
      <c r="M14" s="403"/>
    </row>
    <row r="15" spans="1:13" ht="15" customHeight="1" x14ac:dyDescent="0.15">
      <c r="A15" s="93" t="str">
        <f ca="1">CONCATENATE("Belegliste¹ für Ausgabenart ",$A$6," ",$B$6," - Aktenzeichen ",IF($J$6=0,"__________",$J$6)," - Nachweis vom ",IF($J$7=0,"_________",TEXT($J$7,"TT.MM.JJJJ")))</f>
        <v>Belegliste¹ für Ausgabenart 1. Personalausgaben - Aktenzeichen __________ - Nachweis vom 27.12.2022</v>
      </c>
      <c r="B15" s="93"/>
      <c r="C15" s="299"/>
      <c r="D15" s="300"/>
      <c r="E15" s="300"/>
      <c r="F15" s="300"/>
      <c r="G15" s="288"/>
      <c r="H15" s="288"/>
      <c r="I15" s="288"/>
      <c r="J15" s="278"/>
      <c r="L15" s="403"/>
      <c r="M15" s="403"/>
    </row>
    <row r="16" spans="1:13" ht="5.0999999999999996" customHeight="1" x14ac:dyDescent="0.15">
      <c r="A16" s="176"/>
      <c r="B16" s="176"/>
      <c r="C16" s="176"/>
      <c r="D16" s="301"/>
      <c r="E16" s="301"/>
      <c r="F16" s="301"/>
      <c r="G16" s="288"/>
      <c r="H16" s="288"/>
      <c r="I16" s="288"/>
      <c r="J16" s="278"/>
      <c r="L16" s="403"/>
      <c r="M16" s="403"/>
    </row>
    <row r="17" spans="1:14" ht="12" customHeight="1" x14ac:dyDescent="0.2">
      <c r="A17" s="531" t="s">
        <v>11</v>
      </c>
      <c r="B17" s="535" t="s">
        <v>159</v>
      </c>
      <c r="C17" s="517" t="s">
        <v>24</v>
      </c>
      <c r="D17" s="531" t="s">
        <v>39</v>
      </c>
      <c r="E17" s="531" t="s">
        <v>23</v>
      </c>
      <c r="F17" s="538" t="s">
        <v>116</v>
      </c>
      <c r="G17" s="517" t="s">
        <v>109</v>
      </c>
      <c r="H17" s="517" t="s">
        <v>125</v>
      </c>
      <c r="I17" s="524" t="s">
        <v>127</v>
      </c>
      <c r="J17" s="521" t="s">
        <v>126</v>
      </c>
      <c r="K17" s="527" t="s">
        <v>110</v>
      </c>
      <c r="L17" s="404"/>
      <c r="M17" s="404"/>
    </row>
    <row r="18" spans="1:14" ht="12" customHeight="1" x14ac:dyDescent="0.2">
      <c r="A18" s="532"/>
      <c r="B18" s="536"/>
      <c r="C18" s="518"/>
      <c r="D18" s="532"/>
      <c r="E18" s="532"/>
      <c r="F18" s="539"/>
      <c r="G18" s="518"/>
      <c r="H18" s="518"/>
      <c r="I18" s="525"/>
      <c r="J18" s="522"/>
      <c r="K18" s="528"/>
      <c r="L18" s="404"/>
      <c r="M18" s="404"/>
    </row>
    <row r="19" spans="1:14" ht="12" customHeight="1" x14ac:dyDescent="0.2">
      <c r="A19" s="533"/>
      <c r="B19" s="536"/>
      <c r="C19" s="519"/>
      <c r="D19" s="533"/>
      <c r="E19" s="533"/>
      <c r="F19" s="539"/>
      <c r="G19" s="519"/>
      <c r="H19" s="519"/>
      <c r="I19" s="525"/>
      <c r="J19" s="522"/>
      <c r="K19" s="529"/>
      <c r="L19" s="404"/>
      <c r="M19" s="404"/>
    </row>
    <row r="20" spans="1:14" ht="12" customHeight="1" thickBot="1" x14ac:dyDescent="0.25">
      <c r="A20" s="534"/>
      <c r="B20" s="537"/>
      <c r="C20" s="520"/>
      <c r="D20" s="534"/>
      <c r="E20" s="534"/>
      <c r="F20" s="540"/>
      <c r="G20" s="520"/>
      <c r="H20" s="520"/>
      <c r="I20" s="526"/>
      <c r="J20" s="523"/>
      <c r="K20" s="530"/>
      <c r="L20" s="404"/>
      <c r="M20" s="404"/>
    </row>
    <row r="21" spans="1:14" ht="15" thickTop="1" x14ac:dyDescent="0.2">
      <c r="A21" s="127" t="str">
        <f t="shared" ref="A21:A84" si="3">IF(COUNTA(B21:J21)&gt;0,ROW()-$A$3+1,"")</f>
        <v/>
      </c>
      <c r="B21" s="186"/>
      <c r="C21" s="184"/>
      <c r="D21" s="108"/>
      <c r="E21" s="108"/>
      <c r="F21" s="406"/>
      <c r="G21" s="302"/>
      <c r="H21" s="302"/>
      <c r="I21" s="94"/>
      <c r="J21" s="94"/>
      <c r="K21" s="303">
        <f t="shared" ref="K21:K84" si="4">ROUND(J21,2)*ROUND(I21,2)</f>
        <v>0</v>
      </c>
      <c r="L21" s="405"/>
      <c r="M21" s="405"/>
      <c r="N21" s="304"/>
    </row>
    <row r="22" spans="1:14" ht="15" x14ac:dyDescent="0.2">
      <c r="A22" s="127" t="str">
        <f t="shared" si="3"/>
        <v/>
      </c>
      <c r="B22" s="186"/>
      <c r="C22" s="184"/>
      <c r="D22" s="108"/>
      <c r="E22" s="108"/>
      <c r="F22" s="406"/>
      <c r="G22" s="302"/>
      <c r="H22" s="302"/>
      <c r="I22" s="94"/>
      <c r="J22" s="94"/>
      <c r="K22" s="303">
        <f t="shared" si="4"/>
        <v>0</v>
      </c>
      <c r="L22" s="405"/>
      <c r="M22" s="405"/>
      <c r="N22" s="305"/>
    </row>
    <row r="23" spans="1:14" ht="15" x14ac:dyDescent="0.2">
      <c r="A23" s="127" t="str">
        <f t="shared" si="3"/>
        <v/>
      </c>
      <c r="B23" s="186"/>
      <c r="C23" s="184"/>
      <c r="D23" s="108"/>
      <c r="E23" s="108"/>
      <c r="F23" s="406"/>
      <c r="G23" s="302"/>
      <c r="H23" s="302"/>
      <c r="I23" s="94"/>
      <c r="J23" s="94"/>
      <c r="K23" s="303">
        <f t="shared" si="4"/>
        <v>0</v>
      </c>
      <c r="L23" s="405"/>
      <c r="M23" s="405"/>
      <c r="N23" s="305"/>
    </row>
    <row r="24" spans="1:14" ht="15" x14ac:dyDescent="0.2">
      <c r="A24" s="127" t="str">
        <f t="shared" si="3"/>
        <v/>
      </c>
      <c r="B24" s="186"/>
      <c r="C24" s="184"/>
      <c r="D24" s="108"/>
      <c r="E24" s="108"/>
      <c r="F24" s="406"/>
      <c r="G24" s="302"/>
      <c r="H24" s="302"/>
      <c r="I24" s="94"/>
      <c r="J24" s="94"/>
      <c r="K24" s="303">
        <f t="shared" si="4"/>
        <v>0</v>
      </c>
      <c r="L24" s="405"/>
      <c r="M24" s="405"/>
      <c r="N24" s="305"/>
    </row>
    <row r="25" spans="1:14" ht="15" x14ac:dyDescent="0.2">
      <c r="A25" s="127" t="str">
        <f t="shared" si="3"/>
        <v/>
      </c>
      <c r="B25" s="186"/>
      <c r="C25" s="184"/>
      <c r="D25" s="108"/>
      <c r="E25" s="108"/>
      <c r="F25" s="406"/>
      <c r="G25" s="302"/>
      <c r="H25" s="302"/>
      <c r="I25" s="94"/>
      <c r="J25" s="94"/>
      <c r="K25" s="303">
        <f t="shared" si="4"/>
        <v>0</v>
      </c>
      <c r="L25" s="405"/>
      <c r="M25" s="405"/>
      <c r="N25" s="305"/>
    </row>
    <row r="26" spans="1:14" ht="15" x14ac:dyDescent="0.2">
      <c r="A26" s="127" t="str">
        <f t="shared" si="3"/>
        <v/>
      </c>
      <c r="B26" s="186"/>
      <c r="C26" s="184"/>
      <c r="D26" s="108"/>
      <c r="E26" s="108"/>
      <c r="F26" s="406"/>
      <c r="G26" s="302"/>
      <c r="H26" s="302"/>
      <c r="I26" s="94"/>
      <c r="J26" s="94"/>
      <c r="K26" s="303">
        <f t="shared" si="4"/>
        <v>0</v>
      </c>
      <c r="L26" s="405"/>
      <c r="M26" s="405"/>
      <c r="N26" s="305"/>
    </row>
    <row r="27" spans="1:14" ht="15" x14ac:dyDescent="0.2">
      <c r="A27" s="127" t="str">
        <f t="shared" si="3"/>
        <v/>
      </c>
      <c r="B27" s="186"/>
      <c r="C27" s="184"/>
      <c r="D27" s="108"/>
      <c r="E27" s="108"/>
      <c r="F27" s="406"/>
      <c r="G27" s="302"/>
      <c r="H27" s="302"/>
      <c r="I27" s="94"/>
      <c r="J27" s="94"/>
      <c r="K27" s="303">
        <f t="shared" si="4"/>
        <v>0</v>
      </c>
      <c r="L27" s="405"/>
      <c r="M27" s="405"/>
      <c r="N27" s="305"/>
    </row>
    <row r="28" spans="1:14" ht="15" x14ac:dyDescent="0.2">
      <c r="A28" s="127" t="str">
        <f t="shared" si="3"/>
        <v/>
      </c>
      <c r="B28" s="186"/>
      <c r="C28" s="184"/>
      <c r="D28" s="108"/>
      <c r="E28" s="108"/>
      <c r="F28" s="406"/>
      <c r="G28" s="302"/>
      <c r="H28" s="302"/>
      <c r="I28" s="94"/>
      <c r="J28" s="94"/>
      <c r="K28" s="303">
        <f t="shared" si="4"/>
        <v>0</v>
      </c>
      <c r="L28" s="405"/>
      <c r="M28" s="405"/>
      <c r="N28" s="305"/>
    </row>
    <row r="29" spans="1:14" ht="15" x14ac:dyDescent="0.2">
      <c r="A29" s="127" t="str">
        <f t="shared" si="3"/>
        <v/>
      </c>
      <c r="B29" s="186"/>
      <c r="C29" s="184"/>
      <c r="D29" s="108"/>
      <c r="E29" s="108"/>
      <c r="F29" s="406"/>
      <c r="G29" s="302"/>
      <c r="H29" s="302"/>
      <c r="I29" s="94"/>
      <c r="J29" s="94"/>
      <c r="K29" s="303">
        <f t="shared" si="4"/>
        <v>0</v>
      </c>
      <c r="L29" s="405"/>
      <c r="M29" s="405"/>
      <c r="N29" s="305"/>
    </row>
    <row r="30" spans="1:14" ht="15" x14ac:dyDescent="0.2">
      <c r="A30" s="127" t="str">
        <f t="shared" si="3"/>
        <v/>
      </c>
      <c r="B30" s="186"/>
      <c r="C30" s="184"/>
      <c r="D30" s="108"/>
      <c r="E30" s="108"/>
      <c r="F30" s="406"/>
      <c r="G30" s="302"/>
      <c r="H30" s="302"/>
      <c r="I30" s="94"/>
      <c r="J30" s="94"/>
      <c r="K30" s="303">
        <f t="shared" si="4"/>
        <v>0</v>
      </c>
      <c r="L30" s="405"/>
      <c r="M30" s="405"/>
      <c r="N30" s="305"/>
    </row>
    <row r="31" spans="1:14" ht="15" x14ac:dyDescent="0.2">
      <c r="A31" s="127" t="str">
        <f t="shared" si="3"/>
        <v/>
      </c>
      <c r="B31" s="186"/>
      <c r="C31" s="184"/>
      <c r="D31" s="108"/>
      <c r="E31" s="108"/>
      <c r="F31" s="406"/>
      <c r="G31" s="302"/>
      <c r="H31" s="302"/>
      <c r="I31" s="94"/>
      <c r="J31" s="94"/>
      <c r="K31" s="303">
        <f t="shared" si="4"/>
        <v>0</v>
      </c>
      <c r="L31" s="405"/>
      <c r="M31" s="405"/>
      <c r="N31" s="305"/>
    </row>
    <row r="32" spans="1:14" ht="15" x14ac:dyDescent="0.2">
      <c r="A32" s="127" t="str">
        <f t="shared" si="3"/>
        <v/>
      </c>
      <c r="B32" s="186"/>
      <c r="C32" s="184"/>
      <c r="D32" s="108"/>
      <c r="E32" s="108"/>
      <c r="F32" s="406"/>
      <c r="G32" s="302"/>
      <c r="H32" s="302"/>
      <c r="I32" s="94"/>
      <c r="J32" s="94"/>
      <c r="K32" s="303">
        <f t="shared" si="4"/>
        <v>0</v>
      </c>
      <c r="L32" s="405"/>
      <c r="M32" s="405"/>
      <c r="N32" s="305"/>
    </row>
    <row r="33" spans="1:14" ht="15" x14ac:dyDescent="0.2">
      <c r="A33" s="127" t="str">
        <f t="shared" si="3"/>
        <v/>
      </c>
      <c r="B33" s="186"/>
      <c r="C33" s="184"/>
      <c r="D33" s="108"/>
      <c r="E33" s="108"/>
      <c r="F33" s="406"/>
      <c r="G33" s="302"/>
      <c r="H33" s="302"/>
      <c r="I33" s="94"/>
      <c r="J33" s="94"/>
      <c r="K33" s="303">
        <f t="shared" si="4"/>
        <v>0</v>
      </c>
      <c r="L33" s="405"/>
      <c r="M33" s="405"/>
      <c r="N33" s="305"/>
    </row>
    <row r="34" spans="1:14" ht="15" x14ac:dyDescent="0.2">
      <c r="A34" s="127" t="str">
        <f t="shared" si="3"/>
        <v/>
      </c>
      <c r="B34" s="186"/>
      <c r="C34" s="184"/>
      <c r="D34" s="108"/>
      <c r="E34" s="108"/>
      <c r="F34" s="406"/>
      <c r="G34" s="302"/>
      <c r="H34" s="302"/>
      <c r="I34" s="94"/>
      <c r="J34" s="94"/>
      <c r="K34" s="303">
        <f t="shared" si="4"/>
        <v>0</v>
      </c>
      <c r="L34" s="405"/>
      <c r="M34" s="405"/>
      <c r="N34" s="305"/>
    </row>
    <row r="35" spans="1:14" ht="15" x14ac:dyDescent="0.2">
      <c r="A35" s="127" t="str">
        <f t="shared" si="3"/>
        <v/>
      </c>
      <c r="B35" s="186"/>
      <c r="C35" s="184"/>
      <c r="D35" s="108"/>
      <c r="E35" s="108"/>
      <c r="F35" s="406"/>
      <c r="G35" s="302"/>
      <c r="H35" s="302"/>
      <c r="I35" s="94"/>
      <c r="J35" s="94"/>
      <c r="K35" s="303">
        <f t="shared" si="4"/>
        <v>0</v>
      </c>
      <c r="L35" s="405"/>
      <c r="M35" s="405"/>
      <c r="N35" s="305"/>
    </row>
    <row r="36" spans="1:14" ht="15" x14ac:dyDescent="0.2">
      <c r="A36" s="127" t="str">
        <f t="shared" si="3"/>
        <v/>
      </c>
      <c r="B36" s="186"/>
      <c r="C36" s="184"/>
      <c r="D36" s="108"/>
      <c r="E36" s="108"/>
      <c r="F36" s="406"/>
      <c r="G36" s="302"/>
      <c r="H36" s="302"/>
      <c r="I36" s="94"/>
      <c r="J36" s="94"/>
      <c r="K36" s="303">
        <f t="shared" si="4"/>
        <v>0</v>
      </c>
      <c r="L36" s="405"/>
      <c r="M36" s="405"/>
      <c r="N36" s="305"/>
    </row>
    <row r="37" spans="1:14" ht="15" x14ac:dyDescent="0.2">
      <c r="A37" s="127" t="str">
        <f t="shared" si="3"/>
        <v/>
      </c>
      <c r="B37" s="186"/>
      <c r="C37" s="184"/>
      <c r="D37" s="108"/>
      <c r="E37" s="108"/>
      <c r="F37" s="406"/>
      <c r="G37" s="302"/>
      <c r="H37" s="302"/>
      <c r="I37" s="94"/>
      <c r="J37" s="94"/>
      <c r="K37" s="303">
        <f t="shared" si="4"/>
        <v>0</v>
      </c>
      <c r="L37" s="405"/>
      <c r="M37" s="405"/>
      <c r="N37" s="305"/>
    </row>
    <row r="38" spans="1:14" ht="15" x14ac:dyDescent="0.2">
      <c r="A38" s="127" t="str">
        <f t="shared" si="3"/>
        <v/>
      </c>
      <c r="B38" s="186"/>
      <c r="C38" s="184"/>
      <c r="D38" s="108"/>
      <c r="E38" s="108"/>
      <c r="F38" s="406"/>
      <c r="G38" s="302"/>
      <c r="H38" s="302"/>
      <c r="I38" s="94"/>
      <c r="J38" s="94"/>
      <c r="K38" s="303">
        <f t="shared" si="4"/>
        <v>0</v>
      </c>
      <c r="L38" s="405"/>
      <c r="M38" s="405"/>
      <c r="N38" s="305"/>
    </row>
    <row r="39" spans="1:14" ht="15" x14ac:dyDescent="0.2">
      <c r="A39" s="127" t="str">
        <f t="shared" si="3"/>
        <v/>
      </c>
      <c r="B39" s="186"/>
      <c r="C39" s="184"/>
      <c r="D39" s="108"/>
      <c r="E39" s="108"/>
      <c r="F39" s="406"/>
      <c r="G39" s="302"/>
      <c r="H39" s="302"/>
      <c r="I39" s="94"/>
      <c r="J39" s="94"/>
      <c r="K39" s="303">
        <f t="shared" si="4"/>
        <v>0</v>
      </c>
      <c r="L39" s="405"/>
      <c r="M39" s="405"/>
      <c r="N39" s="305"/>
    </row>
    <row r="40" spans="1:14" ht="15" x14ac:dyDescent="0.2">
      <c r="A40" s="127" t="str">
        <f t="shared" si="3"/>
        <v/>
      </c>
      <c r="B40" s="186"/>
      <c r="C40" s="184"/>
      <c r="D40" s="108"/>
      <c r="E40" s="108"/>
      <c r="F40" s="406"/>
      <c r="G40" s="302"/>
      <c r="H40" s="302"/>
      <c r="I40" s="94"/>
      <c r="J40" s="94"/>
      <c r="K40" s="303">
        <f t="shared" si="4"/>
        <v>0</v>
      </c>
      <c r="L40" s="405"/>
      <c r="M40" s="405"/>
      <c r="N40" s="305"/>
    </row>
    <row r="41" spans="1:14" ht="15" x14ac:dyDescent="0.2">
      <c r="A41" s="127" t="str">
        <f t="shared" si="3"/>
        <v/>
      </c>
      <c r="B41" s="186"/>
      <c r="C41" s="184"/>
      <c r="D41" s="108"/>
      <c r="E41" s="108"/>
      <c r="F41" s="406"/>
      <c r="G41" s="302"/>
      <c r="H41" s="302"/>
      <c r="I41" s="94"/>
      <c r="J41" s="94"/>
      <c r="K41" s="303">
        <f t="shared" si="4"/>
        <v>0</v>
      </c>
      <c r="L41" s="405"/>
      <c r="M41" s="405"/>
      <c r="N41" s="305"/>
    </row>
    <row r="42" spans="1:14" ht="15" x14ac:dyDescent="0.2">
      <c r="A42" s="127" t="str">
        <f t="shared" si="3"/>
        <v/>
      </c>
      <c r="B42" s="186"/>
      <c r="C42" s="184"/>
      <c r="D42" s="108"/>
      <c r="E42" s="108"/>
      <c r="F42" s="406"/>
      <c r="G42" s="302"/>
      <c r="H42" s="302"/>
      <c r="I42" s="94"/>
      <c r="J42" s="94"/>
      <c r="K42" s="303">
        <f t="shared" si="4"/>
        <v>0</v>
      </c>
      <c r="L42" s="405"/>
      <c r="M42" s="405"/>
      <c r="N42" s="305"/>
    </row>
    <row r="43" spans="1:14" ht="15" x14ac:dyDescent="0.2">
      <c r="A43" s="127" t="str">
        <f t="shared" si="3"/>
        <v/>
      </c>
      <c r="B43" s="186"/>
      <c r="C43" s="184"/>
      <c r="D43" s="108"/>
      <c r="E43" s="108"/>
      <c r="F43" s="406"/>
      <c r="G43" s="302"/>
      <c r="H43" s="302"/>
      <c r="I43" s="94"/>
      <c r="J43" s="94"/>
      <c r="K43" s="303">
        <f t="shared" si="4"/>
        <v>0</v>
      </c>
      <c r="L43" s="405"/>
      <c r="M43" s="405"/>
      <c r="N43" s="305"/>
    </row>
    <row r="44" spans="1:14" ht="15" x14ac:dyDescent="0.2">
      <c r="A44" s="127" t="str">
        <f t="shared" si="3"/>
        <v/>
      </c>
      <c r="B44" s="186"/>
      <c r="C44" s="184"/>
      <c r="D44" s="108"/>
      <c r="E44" s="108"/>
      <c r="F44" s="406"/>
      <c r="G44" s="302"/>
      <c r="H44" s="302"/>
      <c r="I44" s="94"/>
      <c r="J44" s="94"/>
      <c r="K44" s="303">
        <f t="shared" si="4"/>
        <v>0</v>
      </c>
      <c r="L44" s="405"/>
      <c r="M44" s="405"/>
      <c r="N44" s="305"/>
    </row>
    <row r="45" spans="1:14" ht="15" x14ac:dyDescent="0.2">
      <c r="A45" s="127" t="str">
        <f t="shared" si="3"/>
        <v/>
      </c>
      <c r="B45" s="186"/>
      <c r="C45" s="184"/>
      <c r="D45" s="108"/>
      <c r="E45" s="108"/>
      <c r="F45" s="406"/>
      <c r="G45" s="302"/>
      <c r="H45" s="302"/>
      <c r="I45" s="94"/>
      <c r="J45" s="94"/>
      <c r="K45" s="303">
        <f t="shared" si="4"/>
        <v>0</v>
      </c>
      <c r="L45" s="405"/>
      <c r="M45" s="405"/>
      <c r="N45" s="305"/>
    </row>
    <row r="46" spans="1:14" ht="15" x14ac:dyDescent="0.2">
      <c r="A46" s="127" t="str">
        <f t="shared" si="3"/>
        <v/>
      </c>
      <c r="B46" s="186"/>
      <c r="C46" s="184"/>
      <c r="D46" s="108"/>
      <c r="E46" s="108"/>
      <c r="F46" s="406"/>
      <c r="G46" s="302"/>
      <c r="H46" s="302"/>
      <c r="I46" s="94"/>
      <c r="J46" s="94"/>
      <c r="K46" s="303">
        <f t="shared" si="4"/>
        <v>0</v>
      </c>
      <c r="L46" s="405"/>
      <c r="M46" s="405"/>
      <c r="N46" s="305"/>
    </row>
    <row r="47" spans="1:14" ht="15" x14ac:dyDescent="0.2">
      <c r="A47" s="127" t="str">
        <f t="shared" si="3"/>
        <v/>
      </c>
      <c r="B47" s="186"/>
      <c r="C47" s="184"/>
      <c r="D47" s="108"/>
      <c r="E47" s="108"/>
      <c r="F47" s="406"/>
      <c r="G47" s="302"/>
      <c r="H47" s="302"/>
      <c r="I47" s="94"/>
      <c r="J47" s="94"/>
      <c r="K47" s="303">
        <f t="shared" si="4"/>
        <v>0</v>
      </c>
      <c r="L47" s="405"/>
      <c r="M47" s="405"/>
      <c r="N47" s="305"/>
    </row>
    <row r="48" spans="1:14" ht="15" x14ac:dyDescent="0.2">
      <c r="A48" s="127" t="str">
        <f t="shared" si="3"/>
        <v/>
      </c>
      <c r="B48" s="186"/>
      <c r="C48" s="184"/>
      <c r="D48" s="108"/>
      <c r="E48" s="108"/>
      <c r="F48" s="406"/>
      <c r="G48" s="302"/>
      <c r="H48" s="302"/>
      <c r="I48" s="94"/>
      <c r="J48" s="94"/>
      <c r="K48" s="303">
        <f t="shared" si="4"/>
        <v>0</v>
      </c>
      <c r="L48" s="405"/>
      <c r="M48" s="405"/>
      <c r="N48" s="305"/>
    </row>
    <row r="49" spans="1:14" ht="15" x14ac:dyDescent="0.2">
      <c r="A49" s="127" t="str">
        <f t="shared" si="3"/>
        <v/>
      </c>
      <c r="B49" s="186"/>
      <c r="C49" s="184"/>
      <c r="D49" s="108"/>
      <c r="E49" s="108"/>
      <c r="F49" s="406"/>
      <c r="G49" s="302"/>
      <c r="H49" s="302"/>
      <c r="I49" s="94"/>
      <c r="J49" s="94"/>
      <c r="K49" s="303">
        <f t="shared" si="4"/>
        <v>0</v>
      </c>
      <c r="L49" s="405"/>
      <c r="M49" s="405"/>
      <c r="N49" s="305"/>
    </row>
    <row r="50" spans="1:14" ht="15" x14ac:dyDescent="0.2">
      <c r="A50" s="127" t="str">
        <f t="shared" si="3"/>
        <v/>
      </c>
      <c r="B50" s="186"/>
      <c r="C50" s="184"/>
      <c r="D50" s="108"/>
      <c r="E50" s="108"/>
      <c r="F50" s="406"/>
      <c r="G50" s="302"/>
      <c r="H50" s="302"/>
      <c r="I50" s="94"/>
      <c r="J50" s="94"/>
      <c r="K50" s="303">
        <f t="shared" si="4"/>
        <v>0</v>
      </c>
      <c r="L50" s="405"/>
      <c r="M50" s="405"/>
      <c r="N50" s="305"/>
    </row>
    <row r="51" spans="1:14" ht="15" x14ac:dyDescent="0.2">
      <c r="A51" s="127" t="str">
        <f t="shared" si="3"/>
        <v/>
      </c>
      <c r="B51" s="186"/>
      <c r="C51" s="184"/>
      <c r="D51" s="108"/>
      <c r="E51" s="108"/>
      <c r="F51" s="406"/>
      <c r="G51" s="302"/>
      <c r="H51" s="302"/>
      <c r="I51" s="94"/>
      <c r="J51" s="94"/>
      <c r="K51" s="303">
        <f t="shared" si="4"/>
        <v>0</v>
      </c>
      <c r="L51" s="405"/>
      <c r="M51" s="405"/>
      <c r="N51" s="305"/>
    </row>
    <row r="52" spans="1:14" ht="15" x14ac:dyDescent="0.2">
      <c r="A52" s="127" t="str">
        <f t="shared" si="3"/>
        <v/>
      </c>
      <c r="B52" s="186"/>
      <c r="C52" s="184"/>
      <c r="D52" s="108"/>
      <c r="E52" s="108"/>
      <c r="F52" s="406"/>
      <c r="G52" s="302"/>
      <c r="H52" s="302"/>
      <c r="I52" s="94"/>
      <c r="J52" s="94"/>
      <c r="K52" s="303">
        <f t="shared" si="4"/>
        <v>0</v>
      </c>
      <c r="L52" s="405"/>
      <c r="M52" s="405"/>
      <c r="N52" s="305"/>
    </row>
    <row r="53" spans="1:14" ht="15" x14ac:dyDescent="0.2">
      <c r="A53" s="127" t="str">
        <f t="shared" si="3"/>
        <v/>
      </c>
      <c r="B53" s="186"/>
      <c r="C53" s="184"/>
      <c r="D53" s="108"/>
      <c r="E53" s="108"/>
      <c r="F53" s="406"/>
      <c r="G53" s="302"/>
      <c r="H53" s="302"/>
      <c r="I53" s="94"/>
      <c r="J53" s="94"/>
      <c r="K53" s="303">
        <f t="shared" si="4"/>
        <v>0</v>
      </c>
      <c r="L53" s="405"/>
      <c r="M53" s="405"/>
      <c r="N53" s="305"/>
    </row>
    <row r="54" spans="1:14" ht="15" x14ac:dyDescent="0.2">
      <c r="A54" s="127" t="str">
        <f t="shared" si="3"/>
        <v/>
      </c>
      <c r="B54" s="186"/>
      <c r="C54" s="184"/>
      <c r="D54" s="108"/>
      <c r="E54" s="108"/>
      <c r="F54" s="406"/>
      <c r="G54" s="302"/>
      <c r="H54" s="302"/>
      <c r="I54" s="94"/>
      <c r="J54" s="94"/>
      <c r="K54" s="303">
        <f t="shared" si="4"/>
        <v>0</v>
      </c>
      <c r="L54" s="405"/>
      <c r="M54" s="405"/>
      <c r="N54" s="305"/>
    </row>
    <row r="55" spans="1:14" ht="15" x14ac:dyDescent="0.2">
      <c r="A55" s="127" t="str">
        <f t="shared" si="3"/>
        <v/>
      </c>
      <c r="B55" s="186"/>
      <c r="C55" s="184"/>
      <c r="D55" s="108"/>
      <c r="E55" s="108"/>
      <c r="F55" s="406"/>
      <c r="G55" s="302"/>
      <c r="H55" s="302"/>
      <c r="I55" s="94"/>
      <c r="J55" s="94"/>
      <c r="K55" s="303">
        <f t="shared" si="4"/>
        <v>0</v>
      </c>
      <c r="L55" s="405"/>
      <c r="M55" s="405"/>
      <c r="N55" s="305"/>
    </row>
    <row r="56" spans="1:14" ht="15" x14ac:dyDescent="0.2">
      <c r="A56" s="127" t="str">
        <f t="shared" si="3"/>
        <v/>
      </c>
      <c r="B56" s="186"/>
      <c r="C56" s="184"/>
      <c r="D56" s="108"/>
      <c r="E56" s="108"/>
      <c r="F56" s="406"/>
      <c r="G56" s="302"/>
      <c r="H56" s="302"/>
      <c r="I56" s="94"/>
      <c r="J56" s="94"/>
      <c r="K56" s="303">
        <f t="shared" si="4"/>
        <v>0</v>
      </c>
      <c r="L56" s="405"/>
      <c r="M56" s="405"/>
      <c r="N56" s="305"/>
    </row>
    <row r="57" spans="1:14" ht="15" x14ac:dyDescent="0.2">
      <c r="A57" s="127" t="str">
        <f t="shared" si="3"/>
        <v/>
      </c>
      <c r="B57" s="186"/>
      <c r="C57" s="184"/>
      <c r="D57" s="108"/>
      <c r="E57" s="108"/>
      <c r="F57" s="406"/>
      <c r="G57" s="302"/>
      <c r="H57" s="302"/>
      <c r="I57" s="94"/>
      <c r="J57" s="94"/>
      <c r="K57" s="303">
        <f t="shared" si="4"/>
        <v>0</v>
      </c>
      <c r="L57" s="405"/>
      <c r="M57" s="405"/>
      <c r="N57" s="305"/>
    </row>
    <row r="58" spans="1:14" ht="15" x14ac:dyDescent="0.2">
      <c r="A58" s="127" t="str">
        <f t="shared" si="3"/>
        <v/>
      </c>
      <c r="B58" s="186"/>
      <c r="C58" s="184"/>
      <c r="D58" s="108"/>
      <c r="E58" s="108"/>
      <c r="F58" s="406"/>
      <c r="G58" s="302"/>
      <c r="H58" s="302"/>
      <c r="I58" s="94"/>
      <c r="J58" s="94"/>
      <c r="K58" s="303">
        <f t="shared" si="4"/>
        <v>0</v>
      </c>
      <c r="L58" s="405"/>
      <c r="M58" s="405"/>
      <c r="N58" s="305"/>
    </row>
    <row r="59" spans="1:14" ht="15" x14ac:dyDescent="0.2">
      <c r="A59" s="127" t="str">
        <f t="shared" si="3"/>
        <v/>
      </c>
      <c r="B59" s="186"/>
      <c r="C59" s="184"/>
      <c r="D59" s="108"/>
      <c r="E59" s="108"/>
      <c r="F59" s="406"/>
      <c r="G59" s="302"/>
      <c r="H59" s="302"/>
      <c r="I59" s="94"/>
      <c r="J59" s="94"/>
      <c r="K59" s="303">
        <f t="shared" si="4"/>
        <v>0</v>
      </c>
      <c r="L59" s="405"/>
      <c r="M59" s="405"/>
      <c r="N59" s="305"/>
    </row>
    <row r="60" spans="1:14" ht="15" x14ac:dyDescent="0.2">
      <c r="A60" s="127" t="str">
        <f t="shared" si="3"/>
        <v/>
      </c>
      <c r="B60" s="186"/>
      <c r="C60" s="184"/>
      <c r="D60" s="108"/>
      <c r="E60" s="108"/>
      <c r="F60" s="406"/>
      <c r="G60" s="302"/>
      <c r="H60" s="302"/>
      <c r="I60" s="94"/>
      <c r="J60" s="94"/>
      <c r="K60" s="303">
        <f t="shared" si="4"/>
        <v>0</v>
      </c>
      <c r="L60" s="405"/>
      <c r="M60" s="405"/>
      <c r="N60" s="305"/>
    </row>
    <row r="61" spans="1:14" ht="15" x14ac:dyDescent="0.2">
      <c r="A61" s="127" t="str">
        <f t="shared" si="3"/>
        <v/>
      </c>
      <c r="B61" s="186"/>
      <c r="C61" s="184"/>
      <c r="D61" s="108"/>
      <c r="E61" s="108"/>
      <c r="F61" s="406"/>
      <c r="G61" s="302"/>
      <c r="H61" s="302"/>
      <c r="I61" s="94"/>
      <c r="J61" s="94"/>
      <c r="K61" s="303">
        <f t="shared" si="4"/>
        <v>0</v>
      </c>
      <c r="L61" s="405"/>
      <c r="M61" s="405"/>
      <c r="N61" s="305"/>
    </row>
    <row r="62" spans="1:14" ht="15" x14ac:dyDescent="0.2">
      <c r="A62" s="127" t="str">
        <f t="shared" si="3"/>
        <v/>
      </c>
      <c r="B62" s="186"/>
      <c r="C62" s="184"/>
      <c r="D62" s="108"/>
      <c r="E62" s="108"/>
      <c r="F62" s="406"/>
      <c r="G62" s="302"/>
      <c r="H62" s="302"/>
      <c r="I62" s="94"/>
      <c r="J62" s="94"/>
      <c r="K62" s="303">
        <f t="shared" si="4"/>
        <v>0</v>
      </c>
      <c r="L62" s="405"/>
      <c r="M62" s="405"/>
      <c r="N62" s="305"/>
    </row>
    <row r="63" spans="1:14" ht="15" x14ac:dyDescent="0.2">
      <c r="A63" s="127" t="str">
        <f t="shared" si="3"/>
        <v/>
      </c>
      <c r="B63" s="186"/>
      <c r="C63" s="184"/>
      <c r="D63" s="108"/>
      <c r="E63" s="108"/>
      <c r="F63" s="406"/>
      <c r="G63" s="302"/>
      <c r="H63" s="302"/>
      <c r="I63" s="94"/>
      <c r="J63" s="94"/>
      <c r="K63" s="303">
        <f t="shared" si="4"/>
        <v>0</v>
      </c>
      <c r="L63" s="405"/>
      <c r="M63" s="405"/>
      <c r="N63" s="305"/>
    </row>
    <row r="64" spans="1:14" ht="15" x14ac:dyDescent="0.2">
      <c r="A64" s="127" t="str">
        <f t="shared" si="3"/>
        <v/>
      </c>
      <c r="B64" s="186"/>
      <c r="C64" s="184"/>
      <c r="D64" s="108"/>
      <c r="E64" s="108"/>
      <c r="F64" s="406"/>
      <c r="G64" s="302"/>
      <c r="H64" s="302"/>
      <c r="I64" s="94"/>
      <c r="J64" s="94"/>
      <c r="K64" s="303">
        <f t="shared" si="4"/>
        <v>0</v>
      </c>
      <c r="L64" s="405"/>
      <c r="M64" s="405"/>
      <c r="N64" s="305"/>
    </row>
    <row r="65" spans="1:14" ht="15" x14ac:dyDescent="0.2">
      <c r="A65" s="127" t="str">
        <f t="shared" si="3"/>
        <v/>
      </c>
      <c r="B65" s="186"/>
      <c r="C65" s="184"/>
      <c r="D65" s="108"/>
      <c r="E65" s="108"/>
      <c r="F65" s="406"/>
      <c r="G65" s="302"/>
      <c r="H65" s="302"/>
      <c r="I65" s="94"/>
      <c r="J65" s="94"/>
      <c r="K65" s="303">
        <f t="shared" si="4"/>
        <v>0</v>
      </c>
      <c r="L65" s="405"/>
      <c r="M65" s="405"/>
      <c r="N65" s="305"/>
    </row>
    <row r="66" spans="1:14" ht="15" x14ac:dyDescent="0.2">
      <c r="A66" s="127" t="str">
        <f t="shared" si="3"/>
        <v/>
      </c>
      <c r="B66" s="186"/>
      <c r="C66" s="184"/>
      <c r="D66" s="108"/>
      <c r="E66" s="108"/>
      <c r="F66" s="406"/>
      <c r="G66" s="302"/>
      <c r="H66" s="302"/>
      <c r="I66" s="94"/>
      <c r="J66" s="94"/>
      <c r="K66" s="303">
        <f t="shared" si="4"/>
        <v>0</v>
      </c>
      <c r="L66" s="405"/>
      <c r="M66" s="405"/>
      <c r="N66" s="305"/>
    </row>
    <row r="67" spans="1:14" ht="15" x14ac:dyDescent="0.2">
      <c r="A67" s="127" t="str">
        <f t="shared" si="3"/>
        <v/>
      </c>
      <c r="B67" s="186"/>
      <c r="C67" s="184"/>
      <c r="D67" s="108"/>
      <c r="E67" s="108"/>
      <c r="F67" s="406"/>
      <c r="G67" s="302"/>
      <c r="H67" s="302"/>
      <c r="I67" s="94"/>
      <c r="J67" s="94"/>
      <c r="K67" s="303">
        <f t="shared" si="4"/>
        <v>0</v>
      </c>
      <c r="L67" s="405"/>
      <c r="M67" s="405"/>
      <c r="N67" s="305"/>
    </row>
    <row r="68" spans="1:14" ht="15" x14ac:dyDescent="0.2">
      <c r="A68" s="127" t="str">
        <f t="shared" si="3"/>
        <v/>
      </c>
      <c r="B68" s="186"/>
      <c r="C68" s="184"/>
      <c r="D68" s="108"/>
      <c r="E68" s="108"/>
      <c r="F68" s="406"/>
      <c r="G68" s="302"/>
      <c r="H68" s="302"/>
      <c r="I68" s="94"/>
      <c r="J68" s="94"/>
      <c r="K68" s="303">
        <f t="shared" si="4"/>
        <v>0</v>
      </c>
      <c r="L68" s="405"/>
      <c r="M68" s="405"/>
      <c r="N68" s="305"/>
    </row>
    <row r="69" spans="1:14" ht="15" x14ac:dyDescent="0.2">
      <c r="A69" s="127" t="str">
        <f t="shared" si="3"/>
        <v/>
      </c>
      <c r="B69" s="186"/>
      <c r="C69" s="184"/>
      <c r="D69" s="108"/>
      <c r="E69" s="108"/>
      <c r="F69" s="406"/>
      <c r="G69" s="302"/>
      <c r="H69" s="302"/>
      <c r="I69" s="94"/>
      <c r="J69" s="94"/>
      <c r="K69" s="303">
        <f t="shared" si="4"/>
        <v>0</v>
      </c>
      <c r="L69" s="405"/>
      <c r="M69" s="405"/>
      <c r="N69" s="305"/>
    </row>
    <row r="70" spans="1:14" ht="15" x14ac:dyDescent="0.2">
      <c r="A70" s="127" t="str">
        <f t="shared" si="3"/>
        <v/>
      </c>
      <c r="B70" s="186"/>
      <c r="C70" s="184"/>
      <c r="D70" s="108"/>
      <c r="E70" s="108"/>
      <c r="F70" s="406"/>
      <c r="G70" s="302"/>
      <c r="H70" s="302"/>
      <c r="I70" s="94"/>
      <c r="J70" s="94"/>
      <c r="K70" s="303">
        <f t="shared" si="4"/>
        <v>0</v>
      </c>
      <c r="L70" s="405"/>
      <c r="M70" s="405"/>
      <c r="N70" s="305"/>
    </row>
    <row r="71" spans="1:14" ht="15" x14ac:dyDescent="0.2">
      <c r="A71" s="127" t="str">
        <f t="shared" si="3"/>
        <v/>
      </c>
      <c r="B71" s="186"/>
      <c r="C71" s="184"/>
      <c r="D71" s="108"/>
      <c r="E71" s="108"/>
      <c r="F71" s="406"/>
      <c r="G71" s="302"/>
      <c r="H71" s="302"/>
      <c r="I71" s="94"/>
      <c r="J71" s="94"/>
      <c r="K71" s="303">
        <f t="shared" si="4"/>
        <v>0</v>
      </c>
      <c r="L71" s="405"/>
      <c r="M71" s="405"/>
      <c r="N71" s="305"/>
    </row>
    <row r="72" spans="1:14" ht="15" x14ac:dyDescent="0.2">
      <c r="A72" s="127" t="str">
        <f t="shared" si="3"/>
        <v/>
      </c>
      <c r="B72" s="186"/>
      <c r="C72" s="184"/>
      <c r="D72" s="108"/>
      <c r="E72" s="108"/>
      <c r="F72" s="406"/>
      <c r="G72" s="302"/>
      <c r="H72" s="302"/>
      <c r="I72" s="94"/>
      <c r="J72" s="94"/>
      <c r="K72" s="303">
        <f t="shared" si="4"/>
        <v>0</v>
      </c>
      <c r="L72" s="405"/>
      <c r="M72" s="405"/>
      <c r="N72" s="305"/>
    </row>
    <row r="73" spans="1:14" ht="15" x14ac:dyDescent="0.2">
      <c r="A73" s="127" t="str">
        <f t="shared" si="3"/>
        <v/>
      </c>
      <c r="B73" s="186"/>
      <c r="C73" s="184"/>
      <c r="D73" s="108"/>
      <c r="E73" s="108"/>
      <c r="F73" s="406"/>
      <c r="G73" s="302"/>
      <c r="H73" s="302"/>
      <c r="I73" s="94"/>
      <c r="J73" s="94"/>
      <c r="K73" s="303">
        <f t="shared" si="4"/>
        <v>0</v>
      </c>
      <c r="L73" s="405"/>
      <c r="M73" s="405"/>
      <c r="N73" s="305"/>
    </row>
    <row r="74" spans="1:14" ht="15" x14ac:dyDescent="0.2">
      <c r="A74" s="127" t="str">
        <f t="shared" si="3"/>
        <v/>
      </c>
      <c r="B74" s="186"/>
      <c r="C74" s="184"/>
      <c r="D74" s="108"/>
      <c r="E74" s="108"/>
      <c r="F74" s="406"/>
      <c r="G74" s="302"/>
      <c r="H74" s="302"/>
      <c r="I74" s="94"/>
      <c r="J74" s="94"/>
      <c r="K74" s="303">
        <f t="shared" si="4"/>
        <v>0</v>
      </c>
      <c r="L74" s="405"/>
      <c r="M74" s="405"/>
      <c r="N74" s="305"/>
    </row>
    <row r="75" spans="1:14" ht="15" x14ac:dyDescent="0.2">
      <c r="A75" s="127" t="str">
        <f t="shared" si="3"/>
        <v/>
      </c>
      <c r="B75" s="186"/>
      <c r="C75" s="184"/>
      <c r="D75" s="108"/>
      <c r="E75" s="108"/>
      <c r="F75" s="406"/>
      <c r="G75" s="302"/>
      <c r="H75" s="302"/>
      <c r="I75" s="94"/>
      <c r="J75" s="94"/>
      <c r="K75" s="303">
        <f t="shared" si="4"/>
        <v>0</v>
      </c>
      <c r="L75" s="405"/>
      <c r="M75" s="405"/>
      <c r="N75" s="305"/>
    </row>
    <row r="76" spans="1:14" ht="15" x14ac:dyDescent="0.2">
      <c r="A76" s="127" t="str">
        <f t="shared" si="3"/>
        <v/>
      </c>
      <c r="B76" s="186"/>
      <c r="C76" s="184"/>
      <c r="D76" s="108"/>
      <c r="E76" s="108"/>
      <c r="F76" s="406"/>
      <c r="G76" s="302"/>
      <c r="H76" s="302"/>
      <c r="I76" s="94"/>
      <c r="J76" s="94"/>
      <c r="K76" s="303">
        <f t="shared" si="4"/>
        <v>0</v>
      </c>
      <c r="L76" s="405"/>
      <c r="M76" s="405"/>
      <c r="N76" s="305"/>
    </row>
    <row r="77" spans="1:14" ht="15" x14ac:dyDescent="0.2">
      <c r="A77" s="127" t="str">
        <f t="shared" si="3"/>
        <v/>
      </c>
      <c r="B77" s="186"/>
      <c r="C77" s="184"/>
      <c r="D77" s="108"/>
      <c r="E77" s="108"/>
      <c r="F77" s="406"/>
      <c r="G77" s="302"/>
      <c r="H77" s="302"/>
      <c r="I77" s="94"/>
      <c r="J77" s="94"/>
      <c r="K77" s="303">
        <f t="shared" si="4"/>
        <v>0</v>
      </c>
      <c r="L77" s="405"/>
      <c r="M77" s="405"/>
      <c r="N77" s="305"/>
    </row>
    <row r="78" spans="1:14" ht="15" x14ac:dyDescent="0.2">
      <c r="A78" s="127" t="str">
        <f t="shared" si="3"/>
        <v/>
      </c>
      <c r="B78" s="186"/>
      <c r="C78" s="184"/>
      <c r="D78" s="108"/>
      <c r="E78" s="108"/>
      <c r="F78" s="406"/>
      <c r="G78" s="302"/>
      <c r="H78" s="302"/>
      <c r="I78" s="94"/>
      <c r="J78" s="94"/>
      <c r="K78" s="303">
        <f t="shared" si="4"/>
        <v>0</v>
      </c>
      <c r="L78" s="405"/>
      <c r="M78" s="405"/>
      <c r="N78" s="305"/>
    </row>
    <row r="79" spans="1:14" ht="15" x14ac:dyDescent="0.2">
      <c r="A79" s="127" t="str">
        <f t="shared" si="3"/>
        <v/>
      </c>
      <c r="B79" s="186"/>
      <c r="C79" s="184"/>
      <c r="D79" s="108"/>
      <c r="E79" s="108"/>
      <c r="F79" s="406"/>
      <c r="G79" s="302"/>
      <c r="H79" s="302"/>
      <c r="I79" s="94"/>
      <c r="J79" s="94"/>
      <c r="K79" s="303">
        <f t="shared" si="4"/>
        <v>0</v>
      </c>
      <c r="L79" s="405"/>
      <c r="M79" s="405"/>
      <c r="N79" s="305"/>
    </row>
    <row r="80" spans="1:14" ht="15" x14ac:dyDescent="0.2">
      <c r="A80" s="127" t="str">
        <f t="shared" si="3"/>
        <v/>
      </c>
      <c r="B80" s="186"/>
      <c r="C80" s="184"/>
      <c r="D80" s="108"/>
      <c r="E80" s="108"/>
      <c r="F80" s="406"/>
      <c r="G80" s="302"/>
      <c r="H80" s="302"/>
      <c r="I80" s="94"/>
      <c r="J80" s="94"/>
      <c r="K80" s="303">
        <f t="shared" si="4"/>
        <v>0</v>
      </c>
      <c r="L80" s="405"/>
      <c r="M80" s="405"/>
      <c r="N80" s="305"/>
    </row>
    <row r="81" spans="1:14" ht="15" x14ac:dyDescent="0.2">
      <c r="A81" s="127" t="str">
        <f t="shared" si="3"/>
        <v/>
      </c>
      <c r="B81" s="186"/>
      <c r="C81" s="184"/>
      <c r="D81" s="108"/>
      <c r="E81" s="108"/>
      <c r="F81" s="406"/>
      <c r="G81" s="302"/>
      <c r="H81" s="302"/>
      <c r="I81" s="94"/>
      <c r="J81" s="94"/>
      <c r="K81" s="303">
        <f t="shared" si="4"/>
        <v>0</v>
      </c>
      <c r="L81" s="405"/>
      <c r="M81" s="405"/>
      <c r="N81" s="305"/>
    </row>
    <row r="82" spans="1:14" ht="15" x14ac:dyDescent="0.2">
      <c r="A82" s="127" t="str">
        <f t="shared" si="3"/>
        <v/>
      </c>
      <c r="B82" s="186"/>
      <c r="C82" s="184"/>
      <c r="D82" s="108"/>
      <c r="E82" s="108"/>
      <c r="F82" s="406"/>
      <c r="G82" s="302"/>
      <c r="H82" s="302"/>
      <c r="I82" s="94"/>
      <c r="J82" s="94"/>
      <c r="K82" s="303">
        <f t="shared" si="4"/>
        <v>0</v>
      </c>
      <c r="L82" s="405"/>
      <c r="M82" s="405"/>
      <c r="N82" s="305"/>
    </row>
    <row r="83" spans="1:14" ht="15" x14ac:dyDescent="0.2">
      <c r="A83" s="127" t="str">
        <f t="shared" si="3"/>
        <v/>
      </c>
      <c r="B83" s="186"/>
      <c r="C83" s="184"/>
      <c r="D83" s="108"/>
      <c r="E83" s="108"/>
      <c r="F83" s="406"/>
      <c r="G83" s="302"/>
      <c r="H83" s="302"/>
      <c r="I83" s="94"/>
      <c r="J83" s="94"/>
      <c r="K83" s="303">
        <f t="shared" si="4"/>
        <v>0</v>
      </c>
      <c r="L83" s="405"/>
      <c r="M83" s="405"/>
      <c r="N83" s="305"/>
    </row>
    <row r="84" spans="1:14" ht="15" x14ac:dyDescent="0.2">
      <c r="A84" s="127" t="str">
        <f t="shared" si="3"/>
        <v/>
      </c>
      <c r="B84" s="186"/>
      <c r="C84" s="184"/>
      <c r="D84" s="108"/>
      <c r="E84" s="108"/>
      <c r="F84" s="406"/>
      <c r="G84" s="302"/>
      <c r="H84" s="302"/>
      <c r="I84" s="94"/>
      <c r="J84" s="94"/>
      <c r="K84" s="303">
        <f t="shared" si="4"/>
        <v>0</v>
      </c>
      <c r="L84" s="405"/>
      <c r="M84" s="405"/>
      <c r="N84" s="305"/>
    </row>
    <row r="85" spans="1:14" ht="15" x14ac:dyDescent="0.2">
      <c r="A85" s="127" t="str">
        <f t="shared" ref="A85:A148" si="5">IF(COUNTA(B85:J85)&gt;0,ROW()-$A$3+1,"")</f>
        <v/>
      </c>
      <c r="B85" s="186"/>
      <c r="C85" s="184"/>
      <c r="D85" s="108"/>
      <c r="E85" s="108"/>
      <c r="F85" s="406"/>
      <c r="G85" s="302"/>
      <c r="H85" s="302"/>
      <c r="I85" s="94"/>
      <c r="J85" s="94"/>
      <c r="K85" s="303">
        <f t="shared" ref="K85:K148" si="6">ROUND(J85,2)*ROUND(I85,2)</f>
        <v>0</v>
      </c>
      <c r="L85" s="405"/>
      <c r="M85" s="405"/>
      <c r="N85" s="305"/>
    </row>
    <row r="86" spans="1:14" ht="15" x14ac:dyDescent="0.2">
      <c r="A86" s="127" t="str">
        <f t="shared" si="5"/>
        <v/>
      </c>
      <c r="B86" s="186"/>
      <c r="C86" s="184"/>
      <c r="D86" s="108"/>
      <c r="E86" s="108"/>
      <c r="F86" s="406"/>
      <c r="G86" s="302"/>
      <c r="H86" s="302"/>
      <c r="I86" s="94"/>
      <c r="J86" s="94"/>
      <c r="K86" s="303">
        <f t="shared" si="6"/>
        <v>0</v>
      </c>
      <c r="L86" s="405"/>
      <c r="M86" s="405"/>
      <c r="N86" s="305"/>
    </row>
    <row r="87" spans="1:14" ht="15" x14ac:dyDescent="0.2">
      <c r="A87" s="127" t="str">
        <f t="shared" si="5"/>
        <v/>
      </c>
      <c r="B87" s="186"/>
      <c r="C87" s="184"/>
      <c r="D87" s="108"/>
      <c r="E87" s="108"/>
      <c r="F87" s="406"/>
      <c r="G87" s="302"/>
      <c r="H87" s="302"/>
      <c r="I87" s="94"/>
      <c r="J87" s="94"/>
      <c r="K87" s="303">
        <f t="shared" si="6"/>
        <v>0</v>
      </c>
      <c r="L87" s="405"/>
      <c r="M87" s="405"/>
      <c r="N87" s="305"/>
    </row>
    <row r="88" spans="1:14" ht="15" x14ac:dyDescent="0.2">
      <c r="A88" s="127" t="str">
        <f t="shared" si="5"/>
        <v/>
      </c>
      <c r="B88" s="186"/>
      <c r="C88" s="184"/>
      <c r="D88" s="108"/>
      <c r="E88" s="108"/>
      <c r="F88" s="406"/>
      <c r="G88" s="302"/>
      <c r="H88" s="302"/>
      <c r="I88" s="94"/>
      <c r="J88" s="94"/>
      <c r="K88" s="303">
        <f t="shared" si="6"/>
        <v>0</v>
      </c>
      <c r="L88" s="405"/>
      <c r="M88" s="405"/>
      <c r="N88" s="305"/>
    </row>
    <row r="89" spans="1:14" ht="15" x14ac:dyDescent="0.2">
      <c r="A89" s="127" t="str">
        <f t="shared" si="5"/>
        <v/>
      </c>
      <c r="B89" s="186"/>
      <c r="C89" s="184"/>
      <c r="D89" s="108"/>
      <c r="E89" s="108"/>
      <c r="F89" s="406"/>
      <c r="G89" s="302"/>
      <c r="H89" s="302"/>
      <c r="I89" s="94"/>
      <c r="J89" s="94"/>
      <c r="K89" s="303">
        <f t="shared" si="6"/>
        <v>0</v>
      </c>
      <c r="L89" s="405"/>
      <c r="M89" s="405"/>
      <c r="N89" s="305"/>
    </row>
    <row r="90" spans="1:14" ht="15" x14ac:dyDescent="0.2">
      <c r="A90" s="127" t="str">
        <f t="shared" si="5"/>
        <v/>
      </c>
      <c r="B90" s="186"/>
      <c r="C90" s="184"/>
      <c r="D90" s="108"/>
      <c r="E90" s="108"/>
      <c r="F90" s="406"/>
      <c r="G90" s="302"/>
      <c r="H90" s="302"/>
      <c r="I90" s="94"/>
      <c r="J90" s="94"/>
      <c r="K90" s="303">
        <f t="shared" si="6"/>
        <v>0</v>
      </c>
      <c r="L90" s="405"/>
      <c r="M90" s="405"/>
      <c r="N90" s="305"/>
    </row>
    <row r="91" spans="1:14" ht="15" x14ac:dyDescent="0.2">
      <c r="A91" s="127" t="str">
        <f t="shared" si="5"/>
        <v/>
      </c>
      <c r="B91" s="186"/>
      <c r="C91" s="184"/>
      <c r="D91" s="108"/>
      <c r="E91" s="108"/>
      <c r="F91" s="406"/>
      <c r="G91" s="302"/>
      <c r="H91" s="302"/>
      <c r="I91" s="94"/>
      <c r="J91" s="94"/>
      <c r="K91" s="303">
        <f t="shared" si="6"/>
        <v>0</v>
      </c>
      <c r="L91" s="405"/>
      <c r="M91" s="405"/>
      <c r="N91" s="305"/>
    </row>
    <row r="92" spans="1:14" ht="15" x14ac:dyDescent="0.2">
      <c r="A92" s="127" t="str">
        <f t="shared" si="5"/>
        <v/>
      </c>
      <c r="B92" s="186"/>
      <c r="C92" s="184"/>
      <c r="D92" s="108"/>
      <c r="E92" s="108"/>
      <c r="F92" s="406"/>
      <c r="G92" s="302"/>
      <c r="H92" s="302"/>
      <c r="I92" s="94"/>
      <c r="J92" s="94"/>
      <c r="K92" s="303">
        <f t="shared" si="6"/>
        <v>0</v>
      </c>
      <c r="L92" s="405"/>
      <c r="M92" s="405"/>
      <c r="N92" s="305"/>
    </row>
    <row r="93" spans="1:14" ht="15" x14ac:dyDescent="0.2">
      <c r="A93" s="127" t="str">
        <f t="shared" si="5"/>
        <v/>
      </c>
      <c r="B93" s="186"/>
      <c r="C93" s="184"/>
      <c r="D93" s="108"/>
      <c r="E93" s="108"/>
      <c r="F93" s="406"/>
      <c r="G93" s="302"/>
      <c r="H93" s="302"/>
      <c r="I93" s="94"/>
      <c r="J93" s="94"/>
      <c r="K93" s="303">
        <f t="shared" si="6"/>
        <v>0</v>
      </c>
      <c r="L93" s="405"/>
      <c r="M93" s="405"/>
      <c r="N93" s="305"/>
    </row>
    <row r="94" spans="1:14" ht="15" x14ac:dyDescent="0.2">
      <c r="A94" s="127" t="str">
        <f t="shared" si="5"/>
        <v/>
      </c>
      <c r="B94" s="186"/>
      <c r="C94" s="184"/>
      <c r="D94" s="108"/>
      <c r="E94" s="108"/>
      <c r="F94" s="406"/>
      <c r="G94" s="302"/>
      <c r="H94" s="302"/>
      <c r="I94" s="94"/>
      <c r="J94" s="94"/>
      <c r="K94" s="303">
        <f t="shared" si="6"/>
        <v>0</v>
      </c>
      <c r="L94" s="405"/>
      <c r="M94" s="405"/>
      <c r="N94" s="305"/>
    </row>
    <row r="95" spans="1:14" ht="15" x14ac:dyDescent="0.2">
      <c r="A95" s="127" t="str">
        <f t="shared" si="5"/>
        <v/>
      </c>
      <c r="B95" s="186"/>
      <c r="C95" s="184"/>
      <c r="D95" s="108"/>
      <c r="E95" s="108"/>
      <c r="F95" s="406"/>
      <c r="G95" s="302"/>
      <c r="H95" s="302"/>
      <c r="I95" s="94"/>
      <c r="J95" s="94"/>
      <c r="K95" s="303">
        <f t="shared" si="6"/>
        <v>0</v>
      </c>
      <c r="L95" s="405"/>
      <c r="M95" s="405"/>
      <c r="N95" s="305"/>
    </row>
    <row r="96" spans="1:14" ht="15" x14ac:dyDescent="0.2">
      <c r="A96" s="127" t="str">
        <f t="shared" si="5"/>
        <v/>
      </c>
      <c r="B96" s="186"/>
      <c r="C96" s="184"/>
      <c r="D96" s="108"/>
      <c r="E96" s="108"/>
      <c r="F96" s="406"/>
      <c r="G96" s="302"/>
      <c r="H96" s="302"/>
      <c r="I96" s="94"/>
      <c r="J96" s="94"/>
      <c r="K96" s="303">
        <f t="shared" si="6"/>
        <v>0</v>
      </c>
      <c r="L96" s="405"/>
      <c r="M96" s="405"/>
      <c r="N96" s="305"/>
    </row>
    <row r="97" spans="1:14" ht="15" x14ac:dyDescent="0.2">
      <c r="A97" s="127" t="str">
        <f t="shared" si="5"/>
        <v/>
      </c>
      <c r="B97" s="186"/>
      <c r="C97" s="184"/>
      <c r="D97" s="108"/>
      <c r="E97" s="108"/>
      <c r="F97" s="406"/>
      <c r="G97" s="302"/>
      <c r="H97" s="302"/>
      <c r="I97" s="94"/>
      <c r="J97" s="94"/>
      <c r="K97" s="303">
        <f t="shared" si="6"/>
        <v>0</v>
      </c>
      <c r="L97" s="405"/>
      <c r="M97" s="405"/>
      <c r="N97" s="305"/>
    </row>
    <row r="98" spans="1:14" ht="15" x14ac:dyDescent="0.2">
      <c r="A98" s="127" t="str">
        <f t="shared" si="5"/>
        <v/>
      </c>
      <c r="B98" s="186"/>
      <c r="C98" s="184"/>
      <c r="D98" s="108"/>
      <c r="E98" s="108"/>
      <c r="F98" s="406"/>
      <c r="G98" s="302"/>
      <c r="H98" s="302"/>
      <c r="I98" s="94"/>
      <c r="J98" s="94"/>
      <c r="K98" s="303">
        <f t="shared" si="6"/>
        <v>0</v>
      </c>
      <c r="L98" s="405"/>
      <c r="M98" s="405"/>
      <c r="N98" s="305"/>
    </row>
    <row r="99" spans="1:14" ht="15" x14ac:dyDescent="0.2">
      <c r="A99" s="127" t="str">
        <f t="shared" si="5"/>
        <v/>
      </c>
      <c r="B99" s="186"/>
      <c r="C99" s="184"/>
      <c r="D99" s="108"/>
      <c r="E99" s="108"/>
      <c r="F99" s="406"/>
      <c r="G99" s="302"/>
      <c r="H99" s="302"/>
      <c r="I99" s="94"/>
      <c r="J99" s="94"/>
      <c r="K99" s="303">
        <f t="shared" si="6"/>
        <v>0</v>
      </c>
      <c r="L99" s="405"/>
      <c r="M99" s="405"/>
      <c r="N99" s="305"/>
    </row>
    <row r="100" spans="1:14" ht="15" x14ac:dyDescent="0.2">
      <c r="A100" s="127" t="str">
        <f t="shared" si="5"/>
        <v/>
      </c>
      <c r="B100" s="186"/>
      <c r="C100" s="184"/>
      <c r="D100" s="108"/>
      <c r="E100" s="108"/>
      <c r="F100" s="406"/>
      <c r="G100" s="302"/>
      <c r="H100" s="302"/>
      <c r="I100" s="94"/>
      <c r="J100" s="94"/>
      <c r="K100" s="303">
        <f t="shared" si="6"/>
        <v>0</v>
      </c>
      <c r="L100" s="405"/>
      <c r="M100" s="405"/>
      <c r="N100" s="305"/>
    </row>
    <row r="101" spans="1:14" ht="15" x14ac:dyDescent="0.2">
      <c r="A101" s="127" t="str">
        <f t="shared" si="5"/>
        <v/>
      </c>
      <c r="B101" s="186"/>
      <c r="C101" s="184"/>
      <c r="D101" s="108"/>
      <c r="E101" s="108"/>
      <c r="F101" s="406"/>
      <c r="G101" s="302"/>
      <c r="H101" s="302"/>
      <c r="I101" s="94"/>
      <c r="J101" s="94"/>
      <c r="K101" s="303">
        <f t="shared" si="6"/>
        <v>0</v>
      </c>
      <c r="L101" s="405"/>
      <c r="M101" s="405"/>
      <c r="N101" s="305"/>
    </row>
    <row r="102" spans="1:14" ht="15" x14ac:dyDescent="0.2">
      <c r="A102" s="127" t="str">
        <f t="shared" si="5"/>
        <v/>
      </c>
      <c r="B102" s="186"/>
      <c r="C102" s="184"/>
      <c r="D102" s="108"/>
      <c r="E102" s="108"/>
      <c r="F102" s="406"/>
      <c r="G102" s="302"/>
      <c r="H102" s="302"/>
      <c r="I102" s="94"/>
      <c r="J102" s="94"/>
      <c r="K102" s="303">
        <f t="shared" si="6"/>
        <v>0</v>
      </c>
      <c r="L102" s="405"/>
      <c r="M102" s="405"/>
      <c r="N102" s="305"/>
    </row>
    <row r="103" spans="1:14" ht="15" x14ac:dyDescent="0.2">
      <c r="A103" s="127" t="str">
        <f t="shared" si="5"/>
        <v/>
      </c>
      <c r="B103" s="186"/>
      <c r="C103" s="184"/>
      <c r="D103" s="108"/>
      <c r="E103" s="108"/>
      <c r="F103" s="406"/>
      <c r="G103" s="302"/>
      <c r="H103" s="302"/>
      <c r="I103" s="94"/>
      <c r="J103" s="94"/>
      <c r="K103" s="303">
        <f t="shared" si="6"/>
        <v>0</v>
      </c>
      <c r="L103" s="405"/>
      <c r="M103" s="405"/>
      <c r="N103" s="305"/>
    </row>
    <row r="104" spans="1:14" ht="15" x14ac:dyDescent="0.2">
      <c r="A104" s="127" t="str">
        <f t="shared" si="5"/>
        <v/>
      </c>
      <c r="B104" s="186"/>
      <c r="C104" s="184"/>
      <c r="D104" s="108"/>
      <c r="E104" s="108"/>
      <c r="F104" s="406"/>
      <c r="G104" s="302"/>
      <c r="H104" s="302"/>
      <c r="I104" s="94"/>
      <c r="J104" s="94"/>
      <c r="K104" s="303">
        <f t="shared" si="6"/>
        <v>0</v>
      </c>
      <c r="L104" s="405"/>
      <c r="M104" s="405"/>
      <c r="N104" s="305"/>
    </row>
    <row r="105" spans="1:14" ht="15" x14ac:dyDescent="0.2">
      <c r="A105" s="127" t="str">
        <f t="shared" si="5"/>
        <v/>
      </c>
      <c r="B105" s="186"/>
      <c r="C105" s="184"/>
      <c r="D105" s="108"/>
      <c r="E105" s="108"/>
      <c r="F105" s="406"/>
      <c r="G105" s="302"/>
      <c r="H105" s="302"/>
      <c r="I105" s="94"/>
      <c r="J105" s="94"/>
      <c r="K105" s="303">
        <f t="shared" si="6"/>
        <v>0</v>
      </c>
      <c r="L105" s="405"/>
      <c r="M105" s="405"/>
      <c r="N105" s="305"/>
    </row>
    <row r="106" spans="1:14" ht="15" x14ac:dyDescent="0.2">
      <c r="A106" s="127" t="str">
        <f t="shared" si="5"/>
        <v/>
      </c>
      <c r="B106" s="186"/>
      <c r="C106" s="184"/>
      <c r="D106" s="108"/>
      <c r="E106" s="108"/>
      <c r="F106" s="406"/>
      <c r="G106" s="302"/>
      <c r="H106" s="302"/>
      <c r="I106" s="94"/>
      <c r="J106" s="94"/>
      <c r="K106" s="303">
        <f t="shared" si="6"/>
        <v>0</v>
      </c>
      <c r="L106" s="405"/>
      <c r="M106" s="405"/>
      <c r="N106" s="305"/>
    </row>
    <row r="107" spans="1:14" ht="15" x14ac:dyDescent="0.2">
      <c r="A107" s="127" t="str">
        <f t="shared" si="5"/>
        <v/>
      </c>
      <c r="B107" s="186"/>
      <c r="C107" s="184"/>
      <c r="D107" s="108"/>
      <c r="E107" s="108"/>
      <c r="F107" s="406"/>
      <c r="G107" s="302"/>
      <c r="H107" s="302"/>
      <c r="I107" s="94"/>
      <c r="J107" s="94"/>
      <c r="K107" s="303">
        <f t="shared" si="6"/>
        <v>0</v>
      </c>
      <c r="L107" s="405"/>
      <c r="M107" s="405"/>
      <c r="N107" s="305"/>
    </row>
    <row r="108" spans="1:14" ht="15" x14ac:dyDescent="0.2">
      <c r="A108" s="127" t="str">
        <f t="shared" si="5"/>
        <v/>
      </c>
      <c r="B108" s="186"/>
      <c r="C108" s="184"/>
      <c r="D108" s="108"/>
      <c r="E108" s="108"/>
      <c r="F108" s="406"/>
      <c r="G108" s="302"/>
      <c r="H108" s="302"/>
      <c r="I108" s="94"/>
      <c r="J108" s="94"/>
      <c r="K108" s="303">
        <f t="shared" si="6"/>
        <v>0</v>
      </c>
      <c r="L108" s="405"/>
      <c r="M108" s="405"/>
      <c r="N108" s="305"/>
    </row>
    <row r="109" spans="1:14" ht="15" x14ac:dyDescent="0.2">
      <c r="A109" s="127" t="str">
        <f t="shared" si="5"/>
        <v/>
      </c>
      <c r="B109" s="186"/>
      <c r="C109" s="184"/>
      <c r="D109" s="108"/>
      <c r="E109" s="108"/>
      <c r="F109" s="406"/>
      <c r="G109" s="302"/>
      <c r="H109" s="302"/>
      <c r="I109" s="94"/>
      <c r="J109" s="94"/>
      <c r="K109" s="303">
        <f t="shared" si="6"/>
        <v>0</v>
      </c>
      <c r="L109" s="405"/>
      <c r="M109" s="405"/>
      <c r="N109" s="305"/>
    </row>
    <row r="110" spans="1:14" ht="15" x14ac:dyDescent="0.2">
      <c r="A110" s="127" t="str">
        <f t="shared" si="5"/>
        <v/>
      </c>
      <c r="B110" s="186"/>
      <c r="C110" s="184"/>
      <c r="D110" s="108"/>
      <c r="E110" s="108"/>
      <c r="F110" s="406"/>
      <c r="G110" s="302"/>
      <c r="H110" s="302"/>
      <c r="I110" s="94"/>
      <c r="J110" s="94"/>
      <c r="K110" s="303">
        <f t="shared" si="6"/>
        <v>0</v>
      </c>
      <c r="L110" s="405"/>
      <c r="M110" s="405"/>
      <c r="N110" s="305"/>
    </row>
    <row r="111" spans="1:14" ht="15" x14ac:dyDescent="0.2">
      <c r="A111" s="127" t="str">
        <f t="shared" si="5"/>
        <v/>
      </c>
      <c r="B111" s="186"/>
      <c r="C111" s="184"/>
      <c r="D111" s="108"/>
      <c r="E111" s="108"/>
      <c r="F111" s="406"/>
      <c r="G111" s="302"/>
      <c r="H111" s="302"/>
      <c r="I111" s="94"/>
      <c r="J111" s="94"/>
      <c r="K111" s="303">
        <f t="shared" si="6"/>
        <v>0</v>
      </c>
      <c r="L111" s="405"/>
      <c r="M111" s="405"/>
      <c r="N111" s="305"/>
    </row>
    <row r="112" spans="1:14" ht="15" x14ac:dyDescent="0.2">
      <c r="A112" s="127" t="str">
        <f t="shared" si="5"/>
        <v/>
      </c>
      <c r="B112" s="186"/>
      <c r="C112" s="184"/>
      <c r="D112" s="108"/>
      <c r="E112" s="108"/>
      <c r="F112" s="406"/>
      <c r="G112" s="302"/>
      <c r="H112" s="302"/>
      <c r="I112" s="94"/>
      <c r="J112" s="94"/>
      <c r="K112" s="303">
        <f t="shared" si="6"/>
        <v>0</v>
      </c>
      <c r="L112" s="405"/>
      <c r="M112" s="405"/>
      <c r="N112" s="305"/>
    </row>
    <row r="113" spans="1:14" ht="15" x14ac:dyDescent="0.2">
      <c r="A113" s="127" t="str">
        <f t="shared" si="5"/>
        <v/>
      </c>
      <c r="B113" s="186"/>
      <c r="C113" s="184"/>
      <c r="D113" s="108"/>
      <c r="E113" s="108"/>
      <c r="F113" s="406"/>
      <c r="G113" s="302"/>
      <c r="H113" s="302"/>
      <c r="I113" s="94"/>
      <c r="J113" s="94"/>
      <c r="K113" s="303">
        <f t="shared" si="6"/>
        <v>0</v>
      </c>
      <c r="L113" s="405"/>
      <c r="M113" s="405"/>
      <c r="N113" s="305"/>
    </row>
    <row r="114" spans="1:14" ht="15" x14ac:dyDescent="0.2">
      <c r="A114" s="127" t="str">
        <f t="shared" si="5"/>
        <v/>
      </c>
      <c r="B114" s="186"/>
      <c r="C114" s="184"/>
      <c r="D114" s="108"/>
      <c r="E114" s="108"/>
      <c r="F114" s="406"/>
      <c r="G114" s="302"/>
      <c r="H114" s="302"/>
      <c r="I114" s="94"/>
      <c r="J114" s="94"/>
      <c r="K114" s="303">
        <f t="shared" si="6"/>
        <v>0</v>
      </c>
      <c r="L114" s="405"/>
      <c r="M114" s="405"/>
      <c r="N114" s="305"/>
    </row>
    <row r="115" spans="1:14" ht="15" x14ac:dyDescent="0.2">
      <c r="A115" s="127" t="str">
        <f t="shared" si="5"/>
        <v/>
      </c>
      <c r="B115" s="186"/>
      <c r="C115" s="184"/>
      <c r="D115" s="108"/>
      <c r="E115" s="108"/>
      <c r="F115" s="406"/>
      <c r="G115" s="302"/>
      <c r="H115" s="302"/>
      <c r="I115" s="94"/>
      <c r="J115" s="94"/>
      <c r="K115" s="303">
        <f t="shared" si="6"/>
        <v>0</v>
      </c>
      <c r="L115" s="405"/>
      <c r="M115" s="405"/>
      <c r="N115" s="305"/>
    </row>
    <row r="116" spans="1:14" ht="15" x14ac:dyDescent="0.2">
      <c r="A116" s="127" t="str">
        <f t="shared" si="5"/>
        <v/>
      </c>
      <c r="B116" s="186"/>
      <c r="C116" s="184"/>
      <c r="D116" s="108"/>
      <c r="E116" s="108"/>
      <c r="F116" s="406"/>
      <c r="G116" s="302"/>
      <c r="H116" s="302"/>
      <c r="I116" s="94"/>
      <c r="J116" s="94"/>
      <c r="K116" s="303">
        <f t="shared" si="6"/>
        <v>0</v>
      </c>
      <c r="L116" s="405"/>
      <c r="M116" s="405"/>
      <c r="N116" s="305"/>
    </row>
    <row r="117" spans="1:14" ht="15" x14ac:dyDescent="0.2">
      <c r="A117" s="127" t="str">
        <f t="shared" si="5"/>
        <v/>
      </c>
      <c r="B117" s="186"/>
      <c r="C117" s="184"/>
      <c r="D117" s="108"/>
      <c r="E117" s="108"/>
      <c r="F117" s="406"/>
      <c r="G117" s="302"/>
      <c r="H117" s="302"/>
      <c r="I117" s="94"/>
      <c r="J117" s="94"/>
      <c r="K117" s="303">
        <f t="shared" si="6"/>
        <v>0</v>
      </c>
      <c r="L117" s="405"/>
      <c r="M117" s="405"/>
      <c r="N117" s="305"/>
    </row>
    <row r="118" spans="1:14" ht="15" x14ac:dyDescent="0.2">
      <c r="A118" s="127" t="str">
        <f t="shared" si="5"/>
        <v/>
      </c>
      <c r="B118" s="186"/>
      <c r="C118" s="184"/>
      <c r="D118" s="108"/>
      <c r="E118" s="108"/>
      <c r="F118" s="406"/>
      <c r="G118" s="302"/>
      <c r="H118" s="302"/>
      <c r="I118" s="94"/>
      <c r="J118" s="94"/>
      <c r="K118" s="303">
        <f t="shared" si="6"/>
        <v>0</v>
      </c>
      <c r="L118" s="405"/>
      <c r="M118" s="405"/>
      <c r="N118" s="305"/>
    </row>
    <row r="119" spans="1:14" ht="15" x14ac:dyDescent="0.2">
      <c r="A119" s="127" t="str">
        <f t="shared" si="5"/>
        <v/>
      </c>
      <c r="B119" s="186"/>
      <c r="C119" s="184"/>
      <c r="D119" s="108"/>
      <c r="E119" s="108"/>
      <c r="F119" s="406"/>
      <c r="G119" s="302"/>
      <c r="H119" s="302"/>
      <c r="I119" s="94"/>
      <c r="J119" s="94"/>
      <c r="K119" s="303">
        <f t="shared" si="6"/>
        <v>0</v>
      </c>
      <c r="L119" s="405"/>
      <c r="M119" s="405"/>
      <c r="N119" s="305"/>
    </row>
    <row r="120" spans="1:14" ht="15" x14ac:dyDescent="0.2">
      <c r="A120" s="127" t="str">
        <f t="shared" si="5"/>
        <v/>
      </c>
      <c r="B120" s="186"/>
      <c r="C120" s="184"/>
      <c r="D120" s="108"/>
      <c r="E120" s="108"/>
      <c r="F120" s="406"/>
      <c r="G120" s="302"/>
      <c r="H120" s="302"/>
      <c r="I120" s="94"/>
      <c r="J120" s="94"/>
      <c r="K120" s="303">
        <f t="shared" si="6"/>
        <v>0</v>
      </c>
      <c r="L120" s="405"/>
      <c r="M120" s="405"/>
      <c r="N120" s="305"/>
    </row>
    <row r="121" spans="1:14" ht="15" x14ac:dyDescent="0.2">
      <c r="A121" s="127" t="str">
        <f t="shared" si="5"/>
        <v/>
      </c>
      <c r="B121" s="186"/>
      <c r="C121" s="184"/>
      <c r="D121" s="108"/>
      <c r="E121" s="108"/>
      <c r="F121" s="406"/>
      <c r="G121" s="302"/>
      <c r="H121" s="302"/>
      <c r="I121" s="94"/>
      <c r="J121" s="94"/>
      <c r="K121" s="303">
        <f t="shared" si="6"/>
        <v>0</v>
      </c>
      <c r="L121" s="405"/>
      <c r="M121" s="405"/>
      <c r="N121" s="305"/>
    </row>
    <row r="122" spans="1:14" ht="15" x14ac:dyDescent="0.2">
      <c r="A122" s="127" t="str">
        <f t="shared" si="5"/>
        <v/>
      </c>
      <c r="B122" s="186"/>
      <c r="C122" s="184"/>
      <c r="D122" s="108"/>
      <c r="E122" s="108"/>
      <c r="F122" s="406"/>
      <c r="G122" s="302"/>
      <c r="H122" s="302"/>
      <c r="I122" s="94"/>
      <c r="J122" s="94"/>
      <c r="K122" s="303">
        <f t="shared" si="6"/>
        <v>0</v>
      </c>
      <c r="L122" s="405"/>
      <c r="M122" s="405"/>
      <c r="N122" s="305"/>
    </row>
    <row r="123" spans="1:14" ht="15" x14ac:dyDescent="0.2">
      <c r="A123" s="127" t="str">
        <f t="shared" si="5"/>
        <v/>
      </c>
      <c r="B123" s="186"/>
      <c r="C123" s="184"/>
      <c r="D123" s="108"/>
      <c r="E123" s="108"/>
      <c r="F123" s="406"/>
      <c r="G123" s="302"/>
      <c r="H123" s="302"/>
      <c r="I123" s="94"/>
      <c r="J123" s="94"/>
      <c r="K123" s="303">
        <f t="shared" si="6"/>
        <v>0</v>
      </c>
      <c r="L123" s="405"/>
      <c r="M123" s="405"/>
      <c r="N123" s="305"/>
    </row>
    <row r="124" spans="1:14" ht="15" x14ac:dyDescent="0.2">
      <c r="A124" s="127" t="str">
        <f t="shared" si="5"/>
        <v/>
      </c>
      <c r="B124" s="186"/>
      <c r="C124" s="184"/>
      <c r="D124" s="108"/>
      <c r="E124" s="108"/>
      <c r="F124" s="406"/>
      <c r="G124" s="302"/>
      <c r="H124" s="302"/>
      <c r="I124" s="94"/>
      <c r="J124" s="94"/>
      <c r="K124" s="303">
        <f t="shared" si="6"/>
        <v>0</v>
      </c>
      <c r="L124" s="405"/>
      <c r="M124" s="405"/>
      <c r="N124" s="305"/>
    </row>
    <row r="125" spans="1:14" ht="15" x14ac:dyDescent="0.2">
      <c r="A125" s="127" t="str">
        <f t="shared" si="5"/>
        <v/>
      </c>
      <c r="B125" s="186"/>
      <c r="C125" s="184"/>
      <c r="D125" s="108"/>
      <c r="E125" s="108"/>
      <c r="F125" s="406"/>
      <c r="G125" s="302"/>
      <c r="H125" s="302"/>
      <c r="I125" s="94"/>
      <c r="J125" s="94"/>
      <c r="K125" s="303">
        <f t="shared" si="6"/>
        <v>0</v>
      </c>
      <c r="L125" s="405"/>
      <c r="M125" s="405"/>
      <c r="N125" s="305"/>
    </row>
    <row r="126" spans="1:14" ht="15" x14ac:dyDescent="0.2">
      <c r="A126" s="127" t="str">
        <f t="shared" si="5"/>
        <v/>
      </c>
      <c r="B126" s="186"/>
      <c r="C126" s="184"/>
      <c r="D126" s="108"/>
      <c r="E126" s="108"/>
      <c r="F126" s="406"/>
      <c r="G126" s="302"/>
      <c r="H126" s="302"/>
      <c r="I126" s="94"/>
      <c r="J126" s="94"/>
      <c r="K126" s="303">
        <f t="shared" si="6"/>
        <v>0</v>
      </c>
      <c r="L126" s="405"/>
      <c r="M126" s="405"/>
      <c r="N126" s="305"/>
    </row>
    <row r="127" spans="1:14" ht="15" x14ac:dyDescent="0.2">
      <c r="A127" s="127" t="str">
        <f t="shared" si="5"/>
        <v/>
      </c>
      <c r="B127" s="186"/>
      <c r="C127" s="184"/>
      <c r="D127" s="108"/>
      <c r="E127" s="108"/>
      <c r="F127" s="406"/>
      <c r="G127" s="302"/>
      <c r="H127" s="302"/>
      <c r="I127" s="94"/>
      <c r="J127" s="94"/>
      <c r="K127" s="303">
        <f t="shared" si="6"/>
        <v>0</v>
      </c>
      <c r="L127" s="405"/>
      <c r="M127" s="405"/>
      <c r="N127" s="305"/>
    </row>
    <row r="128" spans="1:14" ht="15" x14ac:dyDescent="0.2">
      <c r="A128" s="127" t="str">
        <f t="shared" si="5"/>
        <v/>
      </c>
      <c r="B128" s="186"/>
      <c r="C128" s="184"/>
      <c r="D128" s="108"/>
      <c r="E128" s="108"/>
      <c r="F128" s="406"/>
      <c r="G128" s="302"/>
      <c r="H128" s="302"/>
      <c r="I128" s="94"/>
      <c r="J128" s="94"/>
      <c r="K128" s="303">
        <f t="shared" si="6"/>
        <v>0</v>
      </c>
      <c r="L128" s="405"/>
      <c r="M128" s="405"/>
      <c r="N128" s="305"/>
    </row>
    <row r="129" spans="1:14" ht="15" x14ac:dyDescent="0.2">
      <c r="A129" s="127" t="str">
        <f t="shared" si="5"/>
        <v/>
      </c>
      <c r="B129" s="186"/>
      <c r="C129" s="184"/>
      <c r="D129" s="108"/>
      <c r="E129" s="108"/>
      <c r="F129" s="406"/>
      <c r="G129" s="302"/>
      <c r="H129" s="302"/>
      <c r="I129" s="94"/>
      <c r="J129" s="94"/>
      <c r="K129" s="303">
        <f t="shared" si="6"/>
        <v>0</v>
      </c>
      <c r="L129" s="405"/>
      <c r="M129" s="405"/>
      <c r="N129" s="305"/>
    </row>
    <row r="130" spans="1:14" ht="15" x14ac:dyDescent="0.2">
      <c r="A130" s="127" t="str">
        <f t="shared" si="5"/>
        <v/>
      </c>
      <c r="B130" s="186"/>
      <c r="C130" s="184"/>
      <c r="D130" s="108"/>
      <c r="E130" s="108"/>
      <c r="F130" s="406"/>
      <c r="G130" s="302"/>
      <c r="H130" s="302"/>
      <c r="I130" s="94"/>
      <c r="J130" s="94"/>
      <c r="K130" s="303">
        <f t="shared" si="6"/>
        <v>0</v>
      </c>
      <c r="L130" s="405"/>
      <c r="M130" s="405"/>
      <c r="N130" s="305"/>
    </row>
    <row r="131" spans="1:14" ht="15" x14ac:dyDescent="0.2">
      <c r="A131" s="127" t="str">
        <f t="shared" si="5"/>
        <v/>
      </c>
      <c r="B131" s="186"/>
      <c r="C131" s="184"/>
      <c r="D131" s="108"/>
      <c r="E131" s="108"/>
      <c r="F131" s="406"/>
      <c r="G131" s="302"/>
      <c r="H131" s="302"/>
      <c r="I131" s="94"/>
      <c r="J131" s="94"/>
      <c r="K131" s="303">
        <f t="shared" si="6"/>
        <v>0</v>
      </c>
      <c r="L131" s="405"/>
      <c r="M131" s="405"/>
      <c r="N131" s="305"/>
    </row>
    <row r="132" spans="1:14" ht="15" x14ac:dyDescent="0.2">
      <c r="A132" s="127" t="str">
        <f t="shared" si="5"/>
        <v/>
      </c>
      <c r="B132" s="186"/>
      <c r="C132" s="184"/>
      <c r="D132" s="108"/>
      <c r="E132" s="108"/>
      <c r="F132" s="406"/>
      <c r="G132" s="302"/>
      <c r="H132" s="302"/>
      <c r="I132" s="94"/>
      <c r="J132" s="94"/>
      <c r="K132" s="303">
        <f t="shared" si="6"/>
        <v>0</v>
      </c>
      <c r="L132" s="405"/>
      <c r="M132" s="405"/>
      <c r="N132" s="305"/>
    </row>
    <row r="133" spans="1:14" ht="15" x14ac:dyDescent="0.2">
      <c r="A133" s="127" t="str">
        <f t="shared" si="5"/>
        <v/>
      </c>
      <c r="B133" s="186"/>
      <c r="C133" s="184"/>
      <c r="D133" s="108"/>
      <c r="E133" s="108"/>
      <c r="F133" s="406"/>
      <c r="G133" s="302"/>
      <c r="H133" s="302"/>
      <c r="I133" s="94"/>
      <c r="J133" s="94"/>
      <c r="K133" s="303">
        <f t="shared" si="6"/>
        <v>0</v>
      </c>
      <c r="L133" s="405"/>
      <c r="M133" s="405"/>
      <c r="N133" s="305"/>
    </row>
    <row r="134" spans="1:14" ht="15" x14ac:dyDescent="0.2">
      <c r="A134" s="127" t="str">
        <f t="shared" si="5"/>
        <v/>
      </c>
      <c r="B134" s="186"/>
      <c r="C134" s="184"/>
      <c r="D134" s="108"/>
      <c r="E134" s="108"/>
      <c r="F134" s="406"/>
      <c r="G134" s="302"/>
      <c r="H134" s="302"/>
      <c r="I134" s="94"/>
      <c r="J134" s="94"/>
      <c r="K134" s="303">
        <f t="shared" si="6"/>
        <v>0</v>
      </c>
      <c r="L134" s="405"/>
      <c r="M134" s="405"/>
      <c r="N134" s="305"/>
    </row>
    <row r="135" spans="1:14" ht="15" x14ac:dyDescent="0.2">
      <c r="A135" s="127" t="str">
        <f t="shared" si="5"/>
        <v/>
      </c>
      <c r="B135" s="186"/>
      <c r="C135" s="184"/>
      <c r="D135" s="108"/>
      <c r="E135" s="108"/>
      <c r="F135" s="406"/>
      <c r="G135" s="302"/>
      <c r="H135" s="302"/>
      <c r="I135" s="94"/>
      <c r="J135" s="94"/>
      <c r="K135" s="303">
        <f t="shared" si="6"/>
        <v>0</v>
      </c>
      <c r="L135" s="405"/>
      <c r="M135" s="405"/>
      <c r="N135" s="305"/>
    </row>
    <row r="136" spans="1:14" ht="15" x14ac:dyDescent="0.2">
      <c r="A136" s="127" t="str">
        <f t="shared" si="5"/>
        <v/>
      </c>
      <c r="B136" s="186"/>
      <c r="C136" s="184"/>
      <c r="D136" s="108"/>
      <c r="E136" s="108"/>
      <c r="F136" s="406"/>
      <c r="G136" s="302"/>
      <c r="H136" s="302"/>
      <c r="I136" s="94"/>
      <c r="J136" s="94"/>
      <c r="K136" s="303">
        <f t="shared" si="6"/>
        <v>0</v>
      </c>
      <c r="L136" s="405"/>
      <c r="M136" s="405"/>
      <c r="N136" s="305"/>
    </row>
    <row r="137" spans="1:14" ht="15" x14ac:dyDescent="0.2">
      <c r="A137" s="127" t="str">
        <f t="shared" si="5"/>
        <v/>
      </c>
      <c r="B137" s="186"/>
      <c r="C137" s="184"/>
      <c r="D137" s="108"/>
      <c r="E137" s="108"/>
      <c r="F137" s="406"/>
      <c r="G137" s="302"/>
      <c r="H137" s="302"/>
      <c r="I137" s="94"/>
      <c r="J137" s="94"/>
      <c r="K137" s="303">
        <f t="shared" si="6"/>
        <v>0</v>
      </c>
      <c r="L137" s="405"/>
      <c r="M137" s="405"/>
      <c r="N137" s="305"/>
    </row>
    <row r="138" spans="1:14" ht="15" x14ac:dyDescent="0.2">
      <c r="A138" s="127" t="str">
        <f t="shared" si="5"/>
        <v/>
      </c>
      <c r="B138" s="186"/>
      <c r="C138" s="184"/>
      <c r="D138" s="108"/>
      <c r="E138" s="108"/>
      <c r="F138" s="406"/>
      <c r="G138" s="302"/>
      <c r="H138" s="302"/>
      <c r="I138" s="94"/>
      <c r="J138" s="94"/>
      <c r="K138" s="303">
        <f t="shared" si="6"/>
        <v>0</v>
      </c>
      <c r="L138" s="405"/>
      <c r="M138" s="405"/>
      <c r="N138" s="305"/>
    </row>
    <row r="139" spans="1:14" ht="15" x14ac:dyDescent="0.2">
      <c r="A139" s="127" t="str">
        <f t="shared" si="5"/>
        <v/>
      </c>
      <c r="B139" s="186"/>
      <c r="C139" s="184"/>
      <c r="D139" s="108"/>
      <c r="E139" s="108"/>
      <c r="F139" s="406"/>
      <c r="G139" s="302"/>
      <c r="H139" s="302"/>
      <c r="I139" s="94"/>
      <c r="J139" s="94"/>
      <c r="K139" s="303">
        <f t="shared" si="6"/>
        <v>0</v>
      </c>
      <c r="L139" s="405"/>
      <c r="M139" s="405"/>
      <c r="N139" s="305"/>
    </row>
    <row r="140" spans="1:14" ht="15" x14ac:dyDescent="0.2">
      <c r="A140" s="127" t="str">
        <f t="shared" si="5"/>
        <v/>
      </c>
      <c r="B140" s="186"/>
      <c r="C140" s="184"/>
      <c r="D140" s="108"/>
      <c r="E140" s="108"/>
      <c r="F140" s="406"/>
      <c r="G140" s="302"/>
      <c r="H140" s="302"/>
      <c r="I140" s="94"/>
      <c r="J140" s="94"/>
      <c r="K140" s="303">
        <f t="shared" si="6"/>
        <v>0</v>
      </c>
      <c r="L140" s="405"/>
      <c r="M140" s="405"/>
      <c r="N140" s="305"/>
    </row>
    <row r="141" spans="1:14" ht="15" x14ac:dyDescent="0.2">
      <c r="A141" s="127" t="str">
        <f t="shared" si="5"/>
        <v/>
      </c>
      <c r="B141" s="186"/>
      <c r="C141" s="184"/>
      <c r="D141" s="108"/>
      <c r="E141" s="108"/>
      <c r="F141" s="406"/>
      <c r="G141" s="302"/>
      <c r="H141" s="302"/>
      <c r="I141" s="94"/>
      <c r="J141" s="94"/>
      <c r="K141" s="303">
        <f t="shared" si="6"/>
        <v>0</v>
      </c>
      <c r="L141" s="405"/>
      <c r="M141" s="405"/>
      <c r="N141" s="305"/>
    </row>
    <row r="142" spans="1:14" ht="15" x14ac:dyDescent="0.2">
      <c r="A142" s="127" t="str">
        <f t="shared" si="5"/>
        <v/>
      </c>
      <c r="B142" s="186"/>
      <c r="C142" s="184"/>
      <c r="D142" s="108"/>
      <c r="E142" s="108"/>
      <c r="F142" s="406"/>
      <c r="G142" s="302"/>
      <c r="H142" s="302"/>
      <c r="I142" s="94"/>
      <c r="J142" s="94"/>
      <c r="K142" s="303">
        <f t="shared" si="6"/>
        <v>0</v>
      </c>
      <c r="L142" s="405"/>
      <c r="M142" s="405"/>
      <c r="N142" s="305"/>
    </row>
    <row r="143" spans="1:14" ht="15" x14ac:dyDescent="0.2">
      <c r="A143" s="127" t="str">
        <f t="shared" si="5"/>
        <v/>
      </c>
      <c r="B143" s="186"/>
      <c r="C143" s="184"/>
      <c r="D143" s="108"/>
      <c r="E143" s="108"/>
      <c r="F143" s="406"/>
      <c r="G143" s="302"/>
      <c r="H143" s="302"/>
      <c r="I143" s="94"/>
      <c r="J143" s="94"/>
      <c r="K143" s="303">
        <f t="shared" si="6"/>
        <v>0</v>
      </c>
      <c r="L143" s="405"/>
      <c r="M143" s="405"/>
      <c r="N143" s="305"/>
    </row>
    <row r="144" spans="1:14" ht="15" x14ac:dyDescent="0.2">
      <c r="A144" s="127" t="str">
        <f t="shared" si="5"/>
        <v/>
      </c>
      <c r="B144" s="186"/>
      <c r="C144" s="184"/>
      <c r="D144" s="108"/>
      <c r="E144" s="108"/>
      <c r="F144" s="406"/>
      <c r="G144" s="302"/>
      <c r="H144" s="302"/>
      <c r="I144" s="94"/>
      <c r="J144" s="94"/>
      <c r="K144" s="303">
        <f t="shared" si="6"/>
        <v>0</v>
      </c>
      <c r="L144" s="405"/>
      <c r="M144" s="405"/>
      <c r="N144" s="305"/>
    </row>
    <row r="145" spans="1:14" ht="15" x14ac:dyDescent="0.2">
      <c r="A145" s="127" t="str">
        <f t="shared" si="5"/>
        <v/>
      </c>
      <c r="B145" s="186"/>
      <c r="C145" s="184"/>
      <c r="D145" s="108"/>
      <c r="E145" s="108"/>
      <c r="F145" s="406"/>
      <c r="G145" s="302"/>
      <c r="H145" s="302"/>
      <c r="I145" s="94"/>
      <c r="J145" s="94"/>
      <c r="K145" s="303">
        <f t="shared" si="6"/>
        <v>0</v>
      </c>
      <c r="L145" s="405"/>
      <c r="M145" s="405"/>
      <c r="N145" s="305"/>
    </row>
    <row r="146" spans="1:14" ht="15" x14ac:dyDescent="0.2">
      <c r="A146" s="127" t="str">
        <f t="shared" si="5"/>
        <v/>
      </c>
      <c r="B146" s="186"/>
      <c r="C146" s="184"/>
      <c r="D146" s="108"/>
      <c r="E146" s="108"/>
      <c r="F146" s="406"/>
      <c r="G146" s="302"/>
      <c r="H146" s="302"/>
      <c r="I146" s="94"/>
      <c r="J146" s="94"/>
      <c r="K146" s="303">
        <f t="shared" si="6"/>
        <v>0</v>
      </c>
      <c r="L146" s="405"/>
      <c r="M146" s="405"/>
      <c r="N146" s="305"/>
    </row>
    <row r="147" spans="1:14" ht="15" x14ac:dyDescent="0.2">
      <c r="A147" s="127" t="str">
        <f t="shared" si="5"/>
        <v/>
      </c>
      <c r="B147" s="186"/>
      <c r="C147" s="184"/>
      <c r="D147" s="108"/>
      <c r="E147" s="108"/>
      <c r="F147" s="406"/>
      <c r="G147" s="302"/>
      <c r="H147" s="302"/>
      <c r="I147" s="94"/>
      <c r="J147" s="94"/>
      <c r="K147" s="303">
        <f t="shared" si="6"/>
        <v>0</v>
      </c>
      <c r="L147" s="405"/>
      <c r="M147" s="405"/>
      <c r="N147" s="305"/>
    </row>
    <row r="148" spans="1:14" ht="15" x14ac:dyDescent="0.2">
      <c r="A148" s="127" t="str">
        <f t="shared" si="5"/>
        <v/>
      </c>
      <c r="B148" s="186"/>
      <c r="C148" s="184"/>
      <c r="D148" s="108"/>
      <c r="E148" s="108"/>
      <c r="F148" s="406"/>
      <c r="G148" s="302"/>
      <c r="H148" s="302"/>
      <c r="I148" s="94"/>
      <c r="J148" s="94"/>
      <c r="K148" s="303">
        <f t="shared" si="6"/>
        <v>0</v>
      </c>
      <c r="L148" s="405"/>
      <c r="M148" s="405"/>
      <c r="N148" s="305"/>
    </row>
    <row r="149" spans="1:14" ht="15" x14ac:dyDescent="0.2">
      <c r="A149" s="127" t="str">
        <f t="shared" ref="A149:A212" si="7">IF(COUNTA(B149:J149)&gt;0,ROW()-$A$3+1,"")</f>
        <v/>
      </c>
      <c r="B149" s="186"/>
      <c r="C149" s="184"/>
      <c r="D149" s="108"/>
      <c r="E149" s="108"/>
      <c r="F149" s="406"/>
      <c r="G149" s="302"/>
      <c r="H149" s="302"/>
      <c r="I149" s="94"/>
      <c r="J149" s="94"/>
      <c r="K149" s="303">
        <f t="shared" ref="K149:K212" si="8">ROUND(J149,2)*ROUND(I149,2)</f>
        <v>0</v>
      </c>
      <c r="L149" s="405"/>
      <c r="M149" s="405"/>
      <c r="N149" s="305"/>
    </row>
    <row r="150" spans="1:14" ht="15" x14ac:dyDescent="0.2">
      <c r="A150" s="127" t="str">
        <f t="shared" si="7"/>
        <v/>
      </c>
      <c r="B150" s="186"/>
      <c r="C150" s="184"/>
      <c r="D150" s="108"/>
      <c r="E150" s="108"/>
      <c r="F150" s="406"/>
      <c r="G150" s="302"/>
      <c r="H150" s="302"/>
      <c r="I150" s="94"/>
      <c r="J150" s="94"/>
      <c r="K150" s="303">
        <f t="shared" si="8"/>
        <v>0</v>
      </c>
      <c r="L150" s="405"/>
      <c r="M150" s="405"/>
      <c r="N150" s="305"/>
    </row>
    <row r="151" spans="1:14" ht="15" x14ac:dyDescent="0.2">
      <c r="A151" s="127" t="str">
        <f t="shared" si="7"/>
        <v/>
      </c>
      <c r="B151" s="186"/>
      <c r="C151" s="184"/>
      <c r="D151" s="108"/>
      <c r="E151" s="108"/>
      <c r="F151" s="406"/>
      <c r="G151" s="302"/>
      <c r="H151" s="302"/>
      <c r="I151" s="94"/>
      <c r="J151" s="94"/>
      <c r="K151" s="303">
        <f t="shared" si="8"/>
        <v>0</v>
      </c>
      <c r="L151" s="405"/>
      <c r="M151" s="405"/>
      <c r="N151" s="305"/>
    </row>
    <row r="152" spans="1:14" ht="15" x14ac:dyDescent="0.2">
      <c r="A152" s="127" t="str">
        <f t="shared" si="7"/>
        <v/>
      </c>
      <c r="B152" s="186"/>
      <c r="C152" s="184"/>
      <c r="D152" s="108"/>
      <c r="E152" s="108"/>
      <c r="F152" s="406"/>
      <c r="G152" s="302"/>
      <c r="H152" s="302"/>
      <c r="I152" s="94"/>
      <c r="J152" s="94"/>
      <c r="K152" s="303">
        <f t="shared" si="8"/>
        <v>0</v>
      </c>
      <c r="L152" s="405"/>
      <c r="M152" s="405"/>
      <c r="N152" s="305"/>
    </row>
    <row r="153" spans="1:14" ht="15" x14ac:dyDescent="0.2">
      <c r="A153" s="127" t="str">
        <f t="shared" si="7"/>
        <v/>
      </c>
      <c r="B153" s="186"/>
      <c r="C153" s="184"/>
      <c r="D153" s="108"/>
      <c r="E153" s="108"/>
      <c r="F153" s="406"/>
      <c r="G153" s="302"/>
      <c r="H153" s="302"/>
      <c r="I153" s="94"/>
      <c r="J153" s="94"/>
      <c r="K153" s="303">
        <f t="shared" si="8"/>
        <v>0</v>
      </c>
      <c r="L153" s="405"/>
      <c r="M153" s="405"/>
      <c r="N153" s="305"/>
    </row>
    <row r="154" spans="1:14" ht="15" x14ac:dyDescent="0.2">
      <c r="A154" s="127" t="str">
        <f t="shared" si="7"/>
        <v/>
      </c>
      <c r="B154" s="186"/>
      <c r="C154" s="184"/>
      <c r="D154" s="108"/>
      <c r="E154" s="108"/>
      <c r="F154" s="406"/>
      <c r="G154" s="302"/>
      <c r="H154" s="302"/>
      <c r="I154" s="94"/>
      <c r="J154" s="94"/>
      <c r="K154" s="303">
        <f t="shared" si="8"/>
        <v>0</v>
      </c>
      <c r="L154" s="405"/>
      <c r="M154" s="405"/>
      <c r="N154" s="305"/>
    </row>
    <row r="155" spans="1:14" ht="15" x14ac:dyDescent="0.2">
      <c r="A155" s="127" t="str">
        <f t="shared" si="7"/>
        <v/>
      </c>
      <c r="B155" s="186"/>
      <c r="C155" s="184"/>
      <c r="D155" s="108"/>
      <c r="E155" s="108"/>
      <c r="F155" s="406"/>
      <c r="G155" s="302"/>
      <c r="H155" s="302"/>
      <c r="I155" s="94"/>
      <c r="J155" s="94"/>
      <c r="K155" s="303">
        <f t="shared" si="8"/>
        <v>0</v>
      </c>
      <c r="L155" s="405"/>
      <c r="M155" s="405"/>
      <c r="N155" s="305"/>
    </row>
    <row r="156" spans="1:14" ht="15" x14ac:dyDescent="0.2">
      <c r="A156" s="127" t="str">
        <f t="shared" si="7"/>
        <v/>
      </c>
      <c r="B156" s="186"/>
      <c r="C156" s="184"/>
      <c r="D156" s="108"/>
      <c r="E156" s="108"/>
      <c r="F156" s="406"/>
      <c r="G156" s="302"/>
      <c r="H156" s="302"/>
      <c r="I156" s="94"/>
      <c r="J156" s="94"/>
      <c r="K156" s="303">
        <f t="shared" si="8"/>
        <v>0</v>
      </c>
      <c r="L156" s="405"/>
      <c r="M156" s="405"/>
      <c r="N156" s="305"/>
    </row>
    <row r="157" spans="1:14" ht="15" x14ac:dyDescent="0.2">
      <c r="A157" s="127" t="str">
        <f t="shared" si="7"/>
        <v/>
      </c>
      <c r="B157" s="186"/>
      <c r="C157" s="184"/>
      <c r="D157" s="108"/>
      <c r="E157" s="108"/>
      <c r="F157" s="406"/>
      <c r="G157" s="302"/>
      <c r="H157" s="302"/>
      <c r="I157" s="94"/>
      <c r="J157" s="94"/>
      <c r="K157" s="303">
        <f t="shared" si="8"/>
        <v>0</v>
      </c>
      <c r="L157" s="405"/>
      <c r="M157" s="405"/>
      <c r="N157" s="305"/>
    </row>
    <row r="158" spans="1:14" ht="15" x14ac:dyDescent="0.2">
      <c r="A158" s="127" t="str">
        <f t="shared" si="7"/>
        <v/>
      </c>
      <c r="B158" s="186"/>
      <c r="C158" s="184"/>
      <c r="D158" s="108"/>
      <c r="E158" s="108"/>
      <c r="F158" s="406"/>
      <c r="G158" s="302"/>
      <c r="H158" s="302"/>
      <c r="I158" s="94"/>
      <c r="J158" s="94"/>
      <c r="K158" s="303">
        <f t="shared" si="8"/>
        <v>0</v>
      </c>
      <c r="L158" s="405"/>
      <c r="M158" s="405"/>
      <c r="N158" s="305"/>
    </row>
    <row r="159" spans="1:14" ht="15" x14ac:dyDescent="0.2">
      <c r="A159" s="127" t="str">
        <f t="shared" si="7"/>
        <v/>
      </c>
      <c r="B159" s="186"/>
      <c r="C159" s="184"/>
      <c r="D159" s="108"/>
      <c r="E159" s="108"/>
      <c r="F159" s="406"/>
      <c r="G159" s="302"/>
      <c r="H159" s="302"/>
      <c r="I159" s="94"/>
      <c r="J159" s="94"/>
      <c r="K159" s="303">
        <f t="shared" si="8"/>
        <v>0</v>
      </c>
      <c r="L159" s="405"/>
      <c r="M159" s="405"/>
      <c r="N159" s="305"/>
    </row>
    <row r="160" spans="1:14" ht="15" x14ac:dyDescent="0.2">
      <c r="A160" s="127" t="str">
        <f t="shared" si="7"/>
        <v/>
      </c>
      <c r="B160" s="186"/>
      <c r="C160" s="184"/>
      <c r="D160" s="108"/>
      <c r="E160" s="108"/>
      <c r="F160" s="406"/>
      <c r="G160" s="302"/>
      <c r="H160" s="302"/>
      <c r="I160" s="94"/>
      <c r="J160" s="94"/>
      <c r="K160" s="303">
        <f t="shared" si="8"/>
        <v>0</v>
      </c>
      <c r="L160" s="405"/>
      <c r="M160" s="405"/>
      <c r="N160" s="305"/>
    </row>
    <row r="161" spans="1:14" ht="15" x14ac:dyDescent="0.2">
      <c r="A161" s="127" t="str">
        <f t="shared" si="7"/>
        <v/>
      </c>
      <c r="B161" s="186"/>
      <c r="C161" s="184"/>
      <c r="D161" s="108"/>
      <c r="E161" s="108"/>
      <c r="F161" s="406"/>
      <c r="G161" s="302"/>
      <c r="H161" s="302"/>
      <c r="I161" s="94"/>
      <c r="J161" s="94"/>
      <c r="K161" s="303">
        <f t="shared" si="8"/>
        <v>0</v>
      </c>
      <c r="L161" s="405"/>
      <c r="M161" s="405"/>
      <c r="N161" s="305"/>
    </row>
    <row r="162" spans="1:14" ht="15" x14ac:dyDescent="0.2">
      <c r="A162" s="127" t="str">
        <f t="shared" si="7"/>
        <v/>
      </c>
      <c r="B162" s="186"/>
      <c r="C162" s="184"/>
      <c r="D162" s="108"/>
      <c r="E162" s="108"/>
      <c r="F162" s="406"/>
      <c r="G162" s="302"/>
      <c r="H162" s="302"/>
      <c r="I162" s="94"/>
      <c r="J162" s="94"/>
      <c r="K162" s="303">
        <f t="shared" si="8"/>
        <v>0</v>
      </c>
      <c r="L162" s="405"/>
      <c r="M162" s="405"/>
      <c r="N162" s="305"/>
    </row>
    <row r="163" spans="1:14" ht="15" x14ac:dyDescent="0.2">
      <c r="A163" s="127" t="str">
        <f t="shared" si="7"/>
        <v/>
      </c>
      <c r="B163" s="186"/>
      <c r="C163" s="184"/>
      <c r="D163" s="108"/>
      <c r="E163" s="108"/>
      <c r="F163" s="406"/>
      <c r="G163" s="302"/>
      <c r="H163" s="302"/>
      <c r="I163" s="94"/>
      <c r="J163" s="94"/>
      <c r="K163" s="303">
        <f t="shared" si="8"/>
        <v>0</v>
      </c>
      <c r="L163" s="405"/>
      <c r="M163" s="405"/>
      <c r="N163" s="305"/>
    </row>
    <row r="164" spans="1:14" ht="15" x14ac:dyDescent="0.2">
      <c r="A164" s="127" t="str">
        <f t="shared" si="7"/>
        <v/>
      </c>
      <c r="B164" s="186"/>
      <c r="C164" s="184"/>
      <c r="D164" s="108"/>
      <c r="E164" s="108"/>
      <c r="F164" s="406"/>
      <c r="G164" s="302"/>
      <c r="H164" s="302"/>
      <c r="I164" s="94"/>
      <c r="J164" s="94"/>
      <c r="K164" s="303">
        <f t="shared" si="8"/>
        <v>0</v>
      </c>
      <c r="L164" s="405"/>
      <c r="M164" s="405"/>
      <c r="N164" s="305"/>
    </row>
    <row r="165" spans="1:14" ht="15" x14ac:dyDescent="0.2">
      <c r="A165" s="127" t="str">
        <f t="shared" si="7"/>
        <v/>
      </c>
      <c r="B165" s="186"/>
      <c r="C165" s="184"/>
      <c r="D165" s="108"/>
      <c r="E165" s="108"/>
      <c r="F165" s="406"/>
      <c r="G165" s="302"/>
      <c r="H165" s="302"/>
      <c r="I165" s="94"/>
      <c r="J165" s="94"/>
      <c r="K165" s="303">
        <f t="shared" si="8"/>
        <v>0</v>
      </c>
      <c r="L165" s="405"/>
      <c r="M165" s="405"/>
      <c r="N165" s="305"/>
    </row>
    <row r="166" spans="1:14" ht="15" x14ac:dyDescent="0.2">
      <c r="A166" s="127" t="str">
        <f t="shared" si="7"/>
        <v/>
      </c>
      <c r="B166" s="186"/>
      <c r="C166" s="184"/>
      <c r="D166" s="108"/>
      <c r="E166" s="108"/>
      <c r="F166" s="406"/>
      <c r="G166" s="302"/>
      <c r="H166" s="302"/>
      <c r="I166" s="94"/>
      <c r="J166" s="94"/>
      <c r="K166" s="303">
        <f t="shared" si="8"/>
        <v>0</v>
      </c>
      <c r="L166" s="405"/>
      <c r="M166" s="405"/>
      <c r="N166" s="305"/>
    </row>
    <row r="167" spans="1:14" ht="15" x14ac:dyDescent="0.2">
      <c r="A167" s="127" t="str">
        <f t="shared" si="7"/>
        <v/>
      </c>
      <c r="B167" s="186"/>
      <c r="C167" s="184"/>
      <c r="D167" s="108"/>
      <c r="E167" s="108"/>
      <c r="F167" s="406"/>
      <c r="G167" s="302"/>
      <c r="H167" s="302"/>
      <c r="I167" s="94"/>
      <c r="J167" s="94"/>
      <c r="K167" s="303">
        <f t="shared" si="8"/>
        <v>0</v>
      </c>
      <c r="L167" s="405"/>
      <c r="M167" s="405"/>
      <c r="N167" s="305"/>
    </row>
    <row r="168" spans="1:14" ht="15" x14ac:dyDescent="0.2">
      <c r="A168" s="127" t="str">
        <f t="shared" si="7"/>
        <v/>
      </c>
      <c r="B168" s="186"/>
      <c r="C168" s="184"/>
      <c r="D168" s="108"/>
      <c r="E168" s="108"/>
      <c r="F168" s="406"/>
      <c r="G168" s="302"/>
      <c r="H168" s="302"/>
      <c r="I168" s="94"/>
      <c r="J168" s="94"/>
      <c r="K168" s="303">
        <f t="shared" si="8"/>
        <v>0</v>
      </c>
      <c r="L168" s="405"/>
      <c r="M168" s="405"/>
      <c r="N168" s="305"/>
    </row>
    <row r="169" spans="1:14" ht="15" x14ac:dyDescent="0.2">
      <c r="A169" s="127" t="str">
        <f t="shared" si="7"/>
        <v/>
      </c>
      <c r="B169" s="186"/>
      <c r="C169" s="184"/>
      <c r="D169" s="108"/>
      <c r="E169" s="108"/>
      <c r="F169" s="406"/>
      <c r="G169" s="302"/>
      <c r="H169" s="302"/>
      <c r="I169" s="94"/>
      <c r="J169" s="94"/>
      <c r="K169" s="303">
        <f t="shared" si="8"/>
        <v>0</v>
      </c>
      <c r="L169" s="405"/>
      <c r="M169" s="405"/>
      <c r="N169" s="305"/>
    </row>
    <row r="170" spans="1:14" ht="15" x14ac:dyDescent="0.2">
      <c r="A170" s="127" t="str">
        <f t="shared" si="7"/>
        <v/>
      </c>
      <c r="B170" s="186"/>
      <c r="C170" s="184"/>
      <c r="D170" s="108"/>
      <c r="E170" s="108"/>
      <c r="F170" s="406"/>
      <c r="G170" s="302"/>
      <c r="H170" s="302"/>
      <c r="I170" s="94"/>
      <c r="J170" s="94"/>
      <c r="K170" s="303">
        <f t="shared" si="8"/>
        <v>0</v>
      </c>
      <c r="L170" s="405"/>
      <c r="M170" s="405"/>
      <c r="N170" s="305"/>
    </row>
    <row r="171" spans="1:14" ht="15" x14ac:dyDescent="0.2">
      <c r="A171" s="127" t="str">
        <f t="shared" si="7"/>
        <v/>
      </c>
      <c r="B171" s="186"/>
      <c r="C171" s="184"/>
      <c r="D171" s="108"/>
      <c r="E171" s="108"/>
      <c r="F171" s="406"/>
      <c r="G171" s="302"/>
      <c r="H171" s="302"/>
      <c r="I171" s="94"/>
      <c r="J171" s="94"/>
      <c r="K171" s="303">
        <f t="shared" si="8"/>
        <v>0</v>
      </c>
      <c r="L171" s="405"/>
      <c r="M171" s="405"/>
      <c r="N171" s="305"/>
    </row>
    <row r="172" spans="1:14" ht="15" x14ac:dyDescent="0.2">
      <c r="A172" s="127" t="str">
        <f t="shared" si="7"/>
        <v/>
      </c>
      <c r="B172" s="186"/>
      <c r="C172" s="184"/>
      <c r="D172" s="108"/>
      <c r="E172" s="108"/>
      <c r="F172" s="406"/>
      <c r="G172" s="302"/>
      <c r="H172" s="302"/>
      <c r="I172" s="94"/>
      <c r="J172" s="94"/>
      <c r="K172" s="303">
        <f t="shared" si="8"/>
        <v>0</v>
      </c>
      <c r="L172" s="405"/>
      <c r="M172" s="405"/>
      <c r="N172" s="305"/>
    </row>
    <row r="173" spans="1:14" ht="15" x14ac:dyDescent="0.2">
      <c r="A173" s="127" t="str">
        <f t="shared" si="7"/>
        <v/>
      </c>
      <c r="B173" s="186"/>
      <c r="C173" s="184"/>
      <c r="D173" s="108"/>
      <c r="E173" s="108"/>
      <c r="F173" s="406"/>
      <c r="G173" s="302"/>
      <c r="H173" s="302"/>
      <c r="I173" s="94"/>
      <c r="J173" s="94"/>
      <c r="K173" s="303">
        <f t="shared" si="8"/>
        <v>0</v>
      </c>
      <c r="L173" s="405"/>
      <c r="M173" s="405"/>
      <c r="N173" s="305"/>
    </row>
    <row r="174" spans="1:14" ht="15" x14ac:dyDescent="0.2">
      <c r="A174" s="127" t="str">
        <f t="shared" si="7"/>
        <v/>
      </c>
      <c r="B174" s="186"/>
      <c r="C174" s="184"/>
      <c r="D174" s="108"/>
      <c r="E174" s="108"/>
      <c r="F174" s="406"/>
      <c r="G174" s="302"/>
      <c r="H174" s="302"/>
      <c r="I174" s="94"/>
      <c r="J174" s="94"/>
      <c r="K174" s="303">
        <f t="shared" si="8"/>
        <v>0</v>
      </c>
      <c r="L174" s="405"/>
      <c r="M174" s="405"/>
      <c r="N174" s="305"/>
    </row>
    <row r="175" spans="1:14" ht="15" x14ac:dyDescent="0.2">
      <c r="A175" s="127" t="str">
        <f t="shared" si="7"/>
        <v/>
      </c>
      <c r="B175" s="186"/>
      <c r="C175" s="184"/>
      <c r="D175" s="108"/>
      <c r="E175" s="108"/>
      <c r="F175" s="406"/>
      <c r="G175" s="302"/>
      <c r="H175" s="302"/>
      <c r="I175" s="94"/>
      <c r="J175" s="94"/>
      <c r="K175" s="303">
        <f t="shared" si="8"/>
        <v>0</v>
      </c>
      <c r="L175" s="405"/>
      <c r="M175" s="405"/>
      <c r="N175" s="305"/>
    </row>
    <row r="176" spans="1:14" ht="15" x14ac:dyDescent="0.2">
      <c r="A176" s="127" t="str">
        <f t="shared" si="7"/>
        <v/>
      </c>
      <c r="B176" s="186"/>
      <c r="C176" s="184"/>
      <c r="D176" s="108"/>
      <c r="E176" s="108"/>
      <c r="F176" s="406"/>
      <c r="G176" s="302"/>
      <c r="H176" s="302"/>
      <c r="I176" s="94"/>
      <c r="J176" s="94"/>
      <c r="K176" s="303">
        <f t="shared" si="8"/>
        <v>0</v>
      </c>
      <c r="L176" s="405"/>
      <c r="M176" s="405"/>
      <c r="N176" s="305"/>
    </row>
    <row r="177" spans="1:14" ht="15" x14ac:dyDescent="0.2">
      <c r="A177" s="127" t="str">
        <f t="shared" si="7"/>
        <v/>
      </c>
      <c r="B177" s="186"/>
      <c r="C177" s="184"/>
      <c r="D177" s="108"/>
      <c r="E177" s="108"/>
      <c r="F177" s="406"/>
      <c r="G177" s="302"/>
      <c r="H177" s="302"/>
      <c r="I177" s="94"/>
      <c r="J177" s="94"/>
      <c r="K177" s="303">
        <f t="shared" si="8"/>
        <v>0</v>
      </c>
      <c r="L177" s="405"/>
      <c r="M177" s="405"/>
      <c r="N177" s="305"/>
    </row>
    <row r="178" spans="1:14" ht="15" x14ac:dyDescent="0.2">
      <c r="A178" s="127" t="str">
        <f t="shared" si="7"/>
        <v/>
      </c>
      <c r="B178" s="186"/>
      <c r="C178" s="184"/>
      <c r="D178" s="108"/>
      <c r="E178" s="108"/>
      <c r="F178" s="406"/>
      <c r="G178" s="302"/>
      <c r="H178" s="302"/>
      <c r="I178" s="94"/>
      <c r="J178" s="94"/>
      <c r="K178" s="303">
        <f t="shared" si="8"/>
        <v>0</v>
      </c>
      <c r="L178" s="405"/>
      <c r="M178" s="405"/>
      <c r="N178" s="305"/>
    </row>
    <row r="179" spans="1:14" ht="15" x14ac:dyDescent="0.2">
      <c r="A179" s="127" t="str">
        <f t="shared" si="7"/>
        <v/>
      </c>
      <c r="B179" s="186"/>
      <c r="C179" s="184"/>
      <c r="D179" s="108"/>
      <c r="E179" s="108"/>
      <c r="F179" s="406"/>
      <c r="G179" s="302"/>
      <c r="H179" s="302"/>
      <c r="I179" s="94"/>
      <c r="J179" s="94"/>
      <c r="K179" s="303">
        <f t="shared" si="8"/>
        <v>0</v>
      </c>
      <c r="L179" s="405"/>
      <c r="M179" s="405"/>
      <c r="N179" s="305"/>
    </row>
    <row r="180" spans="1:14" ht="15" x14ac:dyDescent="0.2">
      <c r="A180" s="127" t="str">
        <f t="shared" si="7"/>
        <v/>
      </c>
      <c r="B180" s="186"/>
      <c r="C180" s="184"/>
      <c r="D180" s="108"/>
      <c r="E180" s="108"/>
      <c r="F180" s="406"/>
      <c r="G180" s="302"/>
      <c r="H180" s="302"/>
      <c r="I180" s="94"/>
      <c r="J180" s="94"/>
      <c r="K180" s="303">
        <f t="shared" si="8"/>
        <v>0</v>
      </c>
      <c r="L180" s="405"/>
      <c r="M180" s="405"/>
      <c r="N180" s="305"/>
    </row>
    <row r="181" spans="1:14" ht="15" x14ac:dyDescent="0.2">
      <c r="A181" s="127" t="str">
        <f t="shared" si="7"/>
        <v/>
      </c>
      <c r="B181" s="186"/>
      <c r="C181" s="184"/>
      <c r="D181" s="108"/>
      <c r="E181" s="108"/>
      <c r="F181" s="406"/>
      <c r="G181" s="302"/>
      <c r="H181" s="302"/>
      <c r="I181" s="94"/>
      <c r="J181" s="94"/>
      <c r="K181" s="303">
        <f t="shared" si="8"/>
        <v>0</v>
      </c>
      <c r="L181" s="405"/>
      <c r="M181" s="405"/>
      <c r="N181" s="305"/>
    </row>
    <row r="182" spans="1:14" ht="15" x14ac:dyDescent="0.2">
      <c r="A182" s="127" t="str">
        <f t="shared" si="7"/>
        <v/>
      </c>
      <c r="B182" s="186"/>
      <c r="C182" s="184"/>
      <c r="D182" s="108"/>
      <c r="E182" s="108"/>
      <c r="F182" s="406"/>
      <c r="G182" s="302"/>
      <c r="H182" s="302"/>
      <c r="I182" s="94"/>
      <c r="J182" s="94"/>
      <c r="K182" s="303">
        <f t="shared" si="8"/>
        <v>0</v>
      </c>
      <c r="L182" s="405"/>
      <c r="M182" s="405"/>
      <c r="N182" s="305"/>
    </row>
    <row r="183" spans="1:14" ht="15" x14ac:dyDescent="0.2">
      <c r="A183" s="127" t="str">
        <f t="shared" si="7"/>
        <v/>
      </c>
      <c r="B183" s="186"/>
      <c r="C183" s="184"/>
      <c r="D183" s="108"/>
      <c r="E183" s="108"/>
      <c r="F183" s="406"/>
      <c r="G183" s="302"/>
      <c r="H183" s="302"/>
      <c r="I183" s="94"/>
      <c r="J183" s="94"/>
      <c r="K183" s="303">
        <f t="shared" si="8"/>
        <v>0</v>
      </c>
      <c r="L183" s="405"/>
      <c r="M183" s="405"/>
      <c r="N183" s="305"/>
    </row>
    <row r="184" spans="1:14" ht="15" x14ac:dyDescent="0.2">
      <c r="A184" s="127" t="str">
        <f t="shared" si="7"/>
        <v/>
      </c>
      <c r="B184" s="186"/>
      <c r="C184" s="184"/>
      <c r="D184" s="108"/>
      <c r="E184" s="108"/>
      <c r="F184" s="406"/>
      <c r="G184" s="302"/>
      <c r="H184" s="302"/>
      <c r="I184" s="94"/>
      <c r="J184" s="94"/>
      <c r="K184" s="303">
        <f t="shared" si="8"/>
        <v>0</v>
      </c>
      <c r="L184" s="405"/>
      <c r="M184" s="405"/>
      <c r="N184" s="305"/>
    </row>
    <row r="185" spans="1:14" ht="15" x14ac:dyDescent="0.2">
      <c r="A185" s="127" t="str">
        <f t="shared" si="7"/>
        <v/>
      </c>
      <c r="B185" s="186"/>
      <c r="C185" s="184"/>
      <c r="D185" s="108"/>
      <c r="E185" s="108"/>
      <c r="F185" s="406"/>
      <c r="G185" s="302"/>
      <c r="H185" s="302"/>
      <c r="I185" s="94"/>
      <c r="J185" s="94"/>
      <c r="K185" s="303">
        <f t="shared" si="8"/>
        <v>0</v>
      </c>
      <c r="L185" s="405"/>
      <c r="M185" s="405"/>
      <c r="N185" s="305"/>
    </row>
    <row r="186" spans="1:14" ht="15" x14ac:dyDescent="0.2">
      <c r="A186" s="127" t="str">
        <f t="shared" si="7"/>
        <v/>
      </c>
      <c r="B186" s="186"/>
      <c r="C186" s="184"/>
      <c r="D186" s="108"/>
      <c r="E186" s="108"/>
      <c r="F186" s="406"/>
      <c r="G186" s="302"/>
      <c r="H186" s="302"/>
      <c r="I186" s="94"/>
      <c r="J186" s="94"/>
      <c r="K186" s="303">
        <f t="shared" si="8"/>
        <v>0</v>
      </c>
      <c r="L186" s="405"/>
      <c r="M186" s="405"/>
      <c r="N186" s="305"/>
    </row>
    <row r="187" spans="1:14" ht="15" x14ac:dyDescent="0.2">
      <c r="A187" s="127" t="str">
        <f t="shared" si="7"/>
        <v/>
      </c>
      <c r="B187" s="186"/>
      <c r="C187" s="184"/>
      <c r="D187" s="108"/>
      <c r="E187" s="108"/>
      <c r="F187" s="406"/>
      <c r="G187" s="302"/>
      <c r="H187" s="302"/>
      <c r="I187" s="94"/>
      <c r="J187" s="94"/>
      <c r="K187" s="303">
        <f t="shared" si="8"/>
        <v>0</v>
      </c>
      <c r="L187" s="405"/>
      <c r="M187" s="405"/>
      <c r="N187" s="305"/>
    </row>
    <row r="188" spans="1:14" ht="15" x14ac:dyDescent="0.2">
      <c r="A188" s="127" t="str">
        <f t="shared" si="7"/>
        <v/>
      </c>
      <c r="B188" s="186"/>
      <c r="C188" s="184"/>
      <c r="D188" s="108"/>
      <c r="E188" s="108"/>
      <c r="F188" s="406"/>
      <c r="G188" s="302"/>
      <c r="H188" s="302"/>
      <c r="I188" s="94"/>
      <c r="J188" s="94"/>
      <c r="K188" s="303">
        <f t="shared" si="8"/>
        <v>0</v>
      </c>
      <c r="L188" s="405"/>
      <c r="M188" s="405"/>
      <c r="N188" s="305"/>
    </row>
    <row r="189" spans="1:14" ht="15" x14ac:dyDescent="0.2">
      <c r="A189" s="127" t="str">
        <f t="shared" si="7"/>
        <v/>
      </c>
      <c r="B189" s="186"/>
      <c r="C189" s="184"/>
      <c r="D189" s="108"/>
      <c r="E189" s="108"/>
      <c r="F189" s="406"/>
      <c r="G189" s="302"/>
      <c r="H189" s="302"/>
      <c r="I189" s="94"/>
      <c r="J189" s="94"/>
      <c r="K189" s="303">
        <f t="shared" si="8"/>
        <v>0</v>
      </c>
      <c r="L189" s="405"/>
      <c r="M189" s="405"/>
      <c r="N189" s="305"/>
    </row>
    <row r="190" spans="1:14" ht="15" x14ac:dyDescent="0.2">
      <c r="A190" s="127" t="str">
        <f t="shared" si="7"/>
        <v/>
      </c>
      <c r="B190" s="186"/>
      <c r="C190" s="184"/>
      <c r="D190" s="108"/>
      <c r="E190" s="108"/>
      <c r="F190" s="406"/>
      <c r="G190" s="302"/>
      <c r="H190" s="302"/>
      <c r="I190" s="94"/>
      <c r="J190" s="94"/>
      <c r="K190" s="303">
        <f t="shared" si="8"/>
        <v>0</v>
      </c>
      <c r="L190" s="405"/>
      <c r="M190" s="405"/>
      <c r="N190" s="305"/>
    </row>
    <row r="191" spans="1:14" ht="15" x14ac:dyDescent="0.2">
      <c r="A191" s="127" t="str">
        <f t="shared" si="7"/>
        <v/>
      </c>
      <c r="B191" s="186"/>
      <c r="C191" s="184"/>
      <c r="D191" s="108"/>
      <c r="E191" s="108"/>
      <c r="F191" s="406"/>
      <c r="G191" s="302"/>
      <c r="H191" s="302"/>
      <c r="I191" s="94"/>
      <c r="J191" s="94"/>
      <c r="K191" s="303">
        <f t="shared" si="8"/>
        <v>0</v>
      </c>
      <c r="L191" s="405"/>
      <c r="M191" s="405"/>
      <c r="N191" s="305"/>
    </row>
    <row r="192" spans="1:14" ht="15" x14ac:dyDescent="0.2">
      <c r="A192" s="127" t="str">
        <f t="shared" si="7"/>
        <v/>
      </c>
      <c r="B192" s="186"/>
      <c r="C192" s="184"/>
      <c r="D192" s="108"/>
      <c r="E192" s="108"/>
      <c r="F192" s="406"/>
      <c r="G192" s="302"/>
      <c r="H192" s="302"/>
      <c r="I192" s="94"/>
      <c r="J192" s="94"/>
      <c r="K192" s="303">
        <f t="shared" si="8"/>
        <v>0</v>
      </c>
      <c r="L192" s="405"/>
      <c r="M192" s="405"/>
      <c r="N192" s="305"/>
    </row>
    <row r="193" spans="1:14" ht="15" x14ac:dyDescent="0.2">
      <c r="A193" s="127" t="str">
        <f t="shared" si="7"/>
        <v/>
      </c>
      <c r="B193" s="186"/>
      <c r="C193" s="184"/>
      <c r="D193" s="108"/>
      <c r="E193" s="108"/>
      <c r="F193" s="406"/>
      <c r="G193" s="302"/>
      <c r="H193" s="302"/>
      <c r="I193" s="94"/>
      <c r="J193" s="94"/>
      <c r="K193" s="303">
        <f t="shared" si="8"/>
        <v>0</v>
      </c>
      <c r="L193" s="405"/>
      <c r="M193" s="405"/>
      <c r="N193" s="305"/>
    </row>
    <row r="194" spans="1:14" ht="15" x14ac:dyDescent="0.2">
      <c r="A194" s="127" t="str">
        <f t="shared" si="7"/>
        <v/>
      </c>
      <c r="B194" s="186"/>
      <c r="C194" s="184"/>
      <c r="D194" s="108"/>
      <c r="E194" s="108"/>
      <c r="F194" s="406"/>
      <c r="G194" s="302"/>
      <c r="H194" s="302"/>
      <c r="I194" s="94"/>
      <c r="J194" s="94"/>
      <c r="K194" s="303">
        <f t="shared" si="8"/>
        <v>0</v>
      </c>
      <c r="L194" s="405"/>
      <c r="M194" s="405"/>
      <c r="N194" s="305"/>
    </row>
    <row r="195" spans="1:14" ht="15" x14ac:dyDescent="0.2">
      <c r="A195" s="127" t="str">
        <f t="shared" si="7"/>
        <v/>
      </c>
      <c r="B195" s="186"/>
      <c r="C195" s="184"/>
      <c r="D195" s="108"/>
      <c r="E195" s="108"/>
      <c r="F195" s="406"/>
      <c r="G195" s="302"/>
      <c r="H195" s="302"/>
      <c r="I195" s="94"/>
      <c r="J195" s="94"/>
      <c r="K195" s="303">
        <f t="shared" si="8"/>
        <v>0</v>
      </c>
      <c r="L195" s="405"/>
      <c r="M195" s="405"/>
      <c r="N195" s="305"/>
    </row>
    <row r="196" spans="1:14" ht="15" x14ac:dyDescent="0.2">
      <c r="A196" s="127" t="str">
        <f t="shared" si="7"/>
        <v/>
      </c>
      <c r="B196" s="186"/>
      <c r="C196" s="184"/>
      <c r="D196" s="108"/>
      <c r="E196" s="108"/>
      <c r="F196" s="406"/>
      <c r="G196" s="302"/>
      <c r="H196" s="302"/>
      <c r="I196" s="94"/>
      <c r="J196" s="94"/>
      <c r="K196" s="303">
        <f t="shared" si="8"/>
        <v>0</v>
      </c>
      <c r="L196" s="405"/>
      <c r="M196" s="405"/>
      <c r="N196" s="305"/>
    </row>
    <row r="197" spans="1:14" ht="15" x14ac:dyDescent="0.2">
      <c r="A197" s="127" t="str">
        <f t="shared" si="7"/>
        <v/>
      </c>
      <c r="B197" s="186"/>
      <c r="C197" s="184"/>
      <c r="D197" s="108"/>
      <c r="E197" s="108"/>
      <c r="F197" s="406"/>
      <c r="G197" s="302"/>
      <c r="H197" s="302"/>
      <c r="I197" s="94"/>
      <c r="J197" s="94"/>
      <c r="K197" s="303">
        <f t="shared" si="8"/>
        <v>0</v>
      </c>
      <c r="L197" s="405"/>
      <c r="M197" s="405"/>
      <c r="N197" s="305"/>
    </row>
    <row r="198" spans="1:14" ht="15" x14ac:dyDescent="0.2">
      <c r="A198" s="127" t="str">
        <f t="shared" si="7"/>
        <v/>
      </c>
      <c r="B198" s="186"/>
      <c r="C198" s="184"/>
      <c r="D198" s="108"/>
      <c r="E198" s="108"/>
      <c r="F198" s="406"/>
      <c r="G198" s="302"/>
      <c r="H198" s="302"/>
      <c r="I198" s="94"/>
      <c r="J198" s="94"/>
      <c r="K198" s="303">
        <f t="shared" si="8"/>
        <v>0</v>
      </c>
      <c r="L198" s="405"/>
      <c r="M198" s="405"/>
      <c r="N198" s="305"/>
    </row>
    <row r="199" spans="1:14" ht="15" x14ac:dyDescent="0.2">
      <c r="A199" s="127" t="str">
        <f t="shared" si="7"/>
        <v/>
      </c>
      <c r="B199" s="186"/>
      <c r="C199" s="184"/>
      <c r="D199" s="108"/>
      <c r="E199" s="108"/>
      <c r="F199" s="406"/>
      <c r="G199" s="302"/>
      <c r="H199" s="302"/>
      <c r="I199" s="94"/>
      <c r="J199" s="94"/>
      <c r="K199" s="303">
        <f t="shared" si="8"/>
        <v>0</v>
      </c>
      <c r="L199" s="405"/>
      <c r="M199" s="405"/>
      <c r="N199" s="305"/>
    </row>
    <row r="200" spans="1:14" ht="15" x14ac:dyDescent="0.2">
      <c r="A200" s="127" t="str">
        <f t="shared" si="7"/>
        <v/>
      </c>
      <c r="B200" s="186"/>
      <c r="C200" s="184"/>
      <c r="D200" s="108"/>
      <c r="E200" s="108"/>
      <c r="F200" s="406"/>
      <c r="G200" s="302"/>
      <c r="H200" s="302"/>
      <c r="I200" s="94"/>
      <c r="J200" s="94"/>
      <c r="K200" s="303">
        <f t="shared" si="8"/>
        <v>0</v>
      </c>
      <c r="L200" s="405"/>
      <c r="M200" s="405"/>
      <c r="N200" s="305"/>
    </row>
    <row r="201" spans="1:14" ht="15" x14ac:dyDescent="0.2">
      <c r="A201" s="127" t="str">
        <f t="shared" si="7"/>
        <v/>
      </c>
      <c r="B201" s="186"/>
      <c r="C201" s="184"/>
      <c r="D201" s="108"/>
      <c r="E201" s="108"/>
      <c r="F201" s="406"/>
      <c r="G201" s="302"/>
      <c r="H201" s="302"/>
      <c r="I201" s="94"/>
      <c r="J201" s="94"/>
      <c r="K201" s="303">
        <f t="shared" si="8"/>
        <v>0</v>
      </c>
      <c r="L201" s="405"/>
      <c r="M201" s="405"/>
      <c r="N201" s="305"/>
    </row>
    <row r="202" spans="1:14" ht="15" x14ac:dyDescent="0.2">
      <c r="A202" s="127" t="str">
        <f t="shared" si="7"/>
        <v/>
      </c>
      <c r="B202" s="186"/>
      <c r="C202" s="184"/>
      <c r="D202" s="108"/>
      <c r="E202" s="108"/>
      <c r="F202" s="406"/>
      <c r="G202" s="302"/>
      <c r="H202" s="302"/>
      <c r="I202" s="94"/>
      <c r="J202" s="94"/>
      <c r="K202" s="303">
        <f t="shared" si="8"/>
        <v>0</v>
      </c>
      <c r="L202" s="405"/>
      <c r="M202" s="405"/>
      <c r="N202" s="305"/>
    </row>
    <row r="203" spans="1:14" ht="15" x14ac:dyDescent="0.2">
      <c r="A203" s="127" t="str">
        <f t="shared" si="7"/>
        <v/>
      </c>
      <c r="B203" s="186"/>
      <c r="C203" s="184"/>
      <c r="D203" s="108"/>
      <c r="E203" s="108"/>
      <c r="F203" s="406"/>
      <c r="G203" s="302"/>
      <c r="H203" s="302"/>
      <c r="I203" s="94"/>
      <c r="J203" s="94"/>
      <c r="K203" s="303">
        <f t="shared" si="8"/>
        <v>0</v>
      </c>
      <c r="L203" s="405"/>
      <c r="M203" s="405"/>
      <c r="N203" s="305"/>
    </row>
    <row r="204" spans="1:14" ht="15" x14ac:dyDescent="0.2">
      <c r="A204" s="127" t="str">
        <f t="shared" si="7"/>
        <v/>
      </c>
      <c r="B204" s="186"/>
      <c r="C204" s="184"/>
      <c r="D204" s="108"/>
      <c r="E204" s="108"/>
      <c r="F204" s="406"/>
      <c r="G204" s="302"/>
      <c r="H204" s="302"/>
      <c r="I204" s="94"/>
      <c r="J204" s="94"/>
      <c r="K204" s="303">
        <f t="shared" si="8"/>
        <v>0</v>
      </c>
      <c r="L204" s="405"/>
      <c r="M204" s="405"/>
      <c r="N204" s="305"/>
    </row>
    <row r="205" spans="1:14" ht="15" x14ac:dyDescent="0.2">
      <c r="A205" s="127" t="str">
        <f t="shared" si="7"/>
        <v/>
      </c>
      <c r="B205" s="186"/>
      <c r="C205" s="184"/>
      <c r="D205" s="108"/>
      <c r="E205" s="108"/>
      <c r="F205" s="406"/>
      <c r="G205" s="302"/>
      <c r="H205" s="302"/>
      <c r="I205" s="94"/>
      <c r="J205" s="94"/>
      <c r="K205" s="303">
        <f t="shared" si="8"/>
        <v>0</v>
      </c>
      <c r="L205" s="405"/>
      <c r="M205" s="405"/>
      <c r="N205" s="305"/>
    </row>
    <row r="206" spans="1:14" ht="15" x14ac:dyDescent="0.2">
      <c r="A206" s="127" t="str">
        <f t="shared" si="7"/>
        <v/>
      </c>
      <c r="B206" s="186"/>
      <c r="C206" s="184"/>
      <c r="D206" s="108"/>
      <c r="E206" s="108"/>
      <c r="F206" s="406"/>
      <c r="G206" s="302"/>
      <c r="H206" s="302"/>
      <c r="I206" s="94"/>
      <c r="J206" s="94"/>
      <c r="K206" s="303">
        <f t="shared" si="8"/>
        <v>0</v>
      </c>
      <c r="L206" s="405"/>
      <c r="M206" s="405"/>
      <c r="N206" s="305"/>
    </row>
    <row r="207" spans="1:14" ht="15" x14ac:dyDescent="0.2">
      <c r="A207" s="127" t="str">
        <f t="shared" si="7"/>
        <v/>
      </c>
      <c r="B207" s="186"/>
      <c r="C207" s="184"/>
      <c r="D207" s="108"/>
      <c r="E207" s="108"/>
      <c r="F207" s="406"/>
      <c r="G207" s="302"/>
      <c r="H207" s="302"/>
      <c r="I207" s="94"/>
      <c r="J207" s="94"/>
      <c r="K207" s="303">
        <f t="shared" si="8"/>
        <v>0</v>
      </c>
      <c r="L207" s="405"/>
      <c r="M207" s="405"/>
      <c r="N207" s="305"/>
    </row>
    <row r="208" spans="1:14" ht="15" x14ac:dyDescent="0.2">
      <c r="A208" s="127" t="str">
        <f t="shared" si="7"/>
        <v/>
      </c>
      <c r="B208" s="186"/>
      <c r="C208" s="184"/>
      <c r="D208" s="108"/>
      <c r="E208" s="108"/>
      <c r="F208" s="406"/>
      <c r="G208" s="302"/>
      <c r="H208" s="302"/>
      <c r="I208" s="94"/>
      <c r="J208" s="94"/>
      <c r="K208" s="303">
        <f t="shared" si="8"/>
        <v>0</v>
      </c>
      <c r="L208" s="405"/>
      <c r="M208" s="405"/>
      <c r="N208" s="305"/>
    </row>
    <row r="209" spans="1:14" ht="15" x14ac:dyDescent="0.2">
      <c r="A209" s="127" t="str">
        <f t="shared" si="7"/>
        <v/>
      </c>
      <c r="B209" s="186"/>
      <c r="C209" s="184"/>
      <c r="D209" s="108"/>
      <c r="E209" s="108"/>
      <c r="F209" s="406"/>
      <c r="G209" s="302"/>
      <c r="H209" s="302"/>
      <c r="I209" s="94"/>
      <c r="J209" s="94"/>
      <c r="K209" s="303">
        <f t="shared" si="8"/>
        <v>0</v>
      </c>
      <c r="L209" s="405"/>
      <c r="M209" s="405"/>
      <c r="N209" s="305"/>
    </row>
    <row r="210" spans="1:14" ht="15" x14ac:dyDescent="0.2">
      <c r="A210" s="127" t="str">
        <f t="shared" si="7"/>
        <v/>
      </c>
      <c r="B210" s="186"/>
      <c r="C210" s="184"/>
      <c r="D210" s="108"/>
      <c r="E210" s="108"/>
      <c r="F210" s="406"/>
      <c r="G210" s="302"/>
      <c r="H210" s="302"/>
      <c r="I210" s="94"/>
      <c r="J210" s="94"/>
      <c r="K210" s="303">
        <f t="shared" si="8"/>
        <v>0</v>
      </c>
      <c r="L210" s="405"/>
      <c r="M210" s="405"/>
      <c r="N210" s="305"/>
    </row>
    <row r="211" spans="1:14" ht="15" x14ac:dyDescent="0.2">
      <c r="A211" s="127" t="str">
        <f t="shared" si="7"/>
        <v/>
      </c>
      <c r="B211" s="186"/>
      <c r="C211" s="184"/>
      <c r="D211" s="108"/>
      <c r="E211" s="108"/>
      <c r="F211" s="406"/>
      <c r="G211" s="302"/>
      <c r="H211" s="302"/>
      <c r="I211" s="94"/>
      <c r="J211" s="94"/>
      <c r="K211" s="303">
        <f t="shared" si="8"/>
        <v>0</v>
      </c>
      <c r="L211" s="405"/>
      <c r="M211" s="405"/>
      <c r="N211" s="305"/>
    </row>
    <row r="212" spans="1:14" ht="15" x14ac:dyDescent="0.2">
      <c r="A212" s="127" t="str">
        <f t="shared" si="7"/>
        <v/>
      </c>
      <c r="B212" s="186"/>
      <c r="C212" s="184"/>
      <c r="D212" s="108"/>
      <c r="E212" s="108"/>
      <c r="F212" s="406"/>
      <c r="G212" s="302"/>
      <c r="H212" s="302"/>
      <c r="I212" s="94"/>
      <c r="J212" s="94"/>
      <c r="K212" s="303">
        <f t="shared" si="8"/>
        <v>0</v>
      </c>
      <c r="L212" s="405"/>
      <c r="M212" s="405"/>
      <c r="N212" s="305"/>
    </row>
    <row r="213" spans="1:14" ht="15" x14ac:dyDescent="0.2">
      <c r="A213" s="127" t="str">
        <f t="shared" ref="A213:A276" si="9">IF(COUNTA(B213:J213)&gt;0,ROW()-$A$3+1,"")</f>
        <v/>
      </c>
      <c r="B213" s="186"/>
      <c r="C213" s="184"/>
      <c r="D213" s="108"/>
      <c r="E213" s="108"/>
      <c r="F213" s="406"/>
      <c r="G213" s="302"/>
      <c r="H213" s="302"/>
      <c r="I213" s="94"/>
      <c r="J213" s="94"/>
      <c r="K213" s="303">
        <f t="shared" ref="K213:K276" si="10">ROUND(J213,2)*ROUND(I213,2)</f>
        <v>0</v>
      </c>
      <c r="L213" s="405"/>
      <c r="M213" s="405"/>
      <c r="N213" s="305"/>
    </row>
    <row r="214" spans="1:14" ht="15" x14ac:dyDescent="0.2">
      <c r="A214" s="127" t="str">
        <f t="shared" si="9"/>
        <v/>
      </c>
      <c r="B214" s="186"/>
      <c r="C214" s="184"/>
      <c r="D214" s="108"/>
      <c r="E214" s="108"/>
      <c r="F214" s="406"/>
      <c r="G214" s="302"/>
      <c r="H214" s="302"/>
      <c r="I214" s="94"/>
      <c r="J214" s="94"/>
      <c r="K214" s="303">
        <f t="shared" si="10"/>
        <v>0</v>
      </c>
      <c r="L214" s="405"/>
      <c r="M214" s="405"/>
      <c r="N214" s="305"/>
    </row>
    <row r="215" spans="1:14" ht="15" x14ac:dyDescent="0.2">
      <c r="A215" s="127" t="str">
        <f t="shared" si="9"/>
        <v/>
      </c>
      <c r="B215" s="186"/>
      <c r="C215" s="184"/>
      <c r="D215" s="108"/>
      <c r="E215" s="108"/>
      <c r="F215" s="406"/>
      <c r="G215" s="302"/>
      <c r="H215" s="302"/>
      <c r="I215" s="94"/>
      <c r="J215" s="94"/>
      <c r="K215" s="303">
        <f t="shared" si="10"/>
        <v>0</v>
      </c>
      <c r="L215" s="405"/>
      <c r="M215" s="405"/>
      <c r="N215" s="305"/>
    </row>
    <row r="216" spans="1:14" ht="15" x14ac:dyDescent="0.2">
      <c r="A216" s="127" t="str">
        <f t="shared" si="9"/>
        <v/>
      </c>
      <c r="B216" s="186"/>
      <c r="C216" s="184"/>
      <c r="D216" s="108"/>
      <c r="E216" s="108"/>
      <c r="F216" s="406"/>
      <c r="G216" s="302"/>
      <c r="H216" s="302"/>
      <c r="I216" s="94"/>
      <c r="J216" s="94"/>
      <c r="K216" s="303">
        <f t="shared" si="10"/>
        <v>0</v>
      </c>
      <c r="L216" s="405"/>
      <c r="M216" s="405"/>
      <c r="N216" s="305"/>
    </row>
    <row r="217" spans="1:14" ht="15" x14ac:dyDescent="0.2">
      <c r="A217" s="127" t="str">
        <f t="shared" si="9"/>
        <v/>
      </c>
      <c r="B217" s="186"/>
      <c r="C217" s="184"/>
      <c r="D217" s="108"/>
      <c r="E217" s="108"/>
      <c r="F217" s="406"/>
      <c r="G217" s="302"/>
      <c r="H217" s="302"/>
      <c r="I217" s="94"/>
      <c r="J217" s="94"/>
      <c r="K217" s="303">
        <f t="shared" si="10"/>
        <v>0</v>
      </c>
      <c r="L217" s="405"/>
      <c r="M217" s="405"/>
      <c r="N217" s="305"/>
    </row>
    <row r="218" spans="1:14" ht="15" x14ac:dyDescent="0.2">
      <c r="A218" s="127" t="str">
        <f t="shared" si="9"/>
        <v/>
      </c>
      <c r="B218" s="186"/>
      <c r="C218" s="184"/>
      <c r="D218" s="108"/>
      <c r="E218" s="108"/>
      <c r="F218" s="406"/>
      <c r="G218" s="302"/>
      <c r="H218" s="302"/>
      <c r="I218" s="94"/>
      <c r="J218" s="94"/>
      <c r="K218" s="303">
        <f t="shared" si="10"/>
        <v>0</v>
      </c>
      <c r="L218" s="405"/>
      <c r="M218" s="405"/>
      <c r="N218" s="305"/>
    </row>
    <row r="219" spans="1:14" ht="15" x14ac:dyDescent="0.2">
      <c r="A219" s="127" t="str">
        <f t="shared" si="9"/>
        <v/>
      </c>
      <c r="B219" s="186"/>
      <c r="C219" s="184"/>
      <c r="D219" s="108"/>
      <c r="E219" s="108"/>
      <c r="F219" s="406"/>
      <c r="G219" s="302"/>
      <c r="H219" s="302"/>
      <c r="I219" s="94"/>
      <c r="J219" s="94"/>
      <c r="K219" s="303">
        <f t="shared" si="10"/>
        <v>0</v>
      </c>
      <c r="L219" s="405"/>
      <c r="M219" s="405"/>
      <c r="N219" s="305"/>
    </row>
    <row r="220" spans="1:14" ht="15" x14ac:dyDescent="0.2">
      <c r="A220" s="127" t="str">
        <f t="shared" si="9"/>
        <v/>
      </c>
      <c r="B220" s="186"/>
      <c r="C220" s="184"/>
      <c r="D220" s="108"/>
      <c r="E220" s="108"/>
      <c r="F220" s="406"/>
      <c r="G220" s="302"/>
      <c r="H220" s="302"/>
      <c r="I220" s="94"/>
      <c r="J220" s="94"/>
      <c r="K220" s="303">
        <f t="shared" si="10"/>
        <v>0</v>
      </c>
      <c r="L220" s="405"/>
      <c r="M220" s="405"/>
      <c r="N220" s="305"/>
    </row>
    <row r="221" spans="1:14" ht="15" x14ac:dyDescent="0.2">
      <c r="A221" s="127" t="str">
        <f t="shared" si="9"/>
        <v/>
      </c>
      <c r="B221" s="186"/>
      <c r="C221" s="184"/>
      <c r="D221" s="108"/>
      <c r="E221" s="108"/>
      <c r="F221" s="406"/>
      <c r="G221" s="302"/>
      <c r="H221" s="302"/>
      <c r="I221" s="94"/>
      <c r="J221" s="94"/>
      <c r="K221" s="303">
        <f t="shared" si="10"/>
        <v>0</v>
      </c>
      <c r="L221" s="405"/>
      <c r="M221" s="405"/>
      <c r="N221" s="305"/>
    </row>
    <row r="222" spans="1:14" ht="15" x14ac:dyDescent="0.2">
      <c r="A222" s="127" t="str">
        <f t="shared" si="9"/>
        <v/>
      </c>
      <c r="B222" s="186"/>
      <c r="C222" s="184"/>
      <c r="D222" s="108"/>
      <c r="E222" s="108"/>
      <c r="F222" s="406"/>
      <c r="G222" s="302"/>
      <c r="H222" s="302"/>
      <c r="I222" s="94"/>
      <c r="J222" s="94"/>
      <c r="K222" s="303">
        <f t="shared" si="10"/>
        <v>0</v>
      </c>
      <c r="L222" s="405"/>
      <c r="M222" s="405"/>
      <c r="N222" s="305"/>
    </row>
    <row r="223" spans="1:14" ht="15" x14ac:dyDescent="0.2">
      <c r="A223" s="127" t="str">
        <f t="shared" si="9"/>
        <v/>
      </c>
      <c r="B223" s="186"/>
      <c r="C223" s="184"/>
      <c r="D223" s="108"/>
      <c r="E223" s="108"/>
      <c r="F223" s="406"/>
      <c r="G223" s="302"/>
      <c r="H223" s="302"/>
      <c r="I223" s="94"/>
      <c r="J223" s="94"/>
      <c r="K223" s="303">
        <f t="shared" si="10"/>
        <v>0</v>
      </c>
      <c r="L223" s="405"/>
      <c r="M223" s="405"/>
      <c r="N223" s="305"/>
    </row>
    <row r="224" spans="1:14" ht="15" x14ac:dyDescent="0.2">
      <c r="A224" s="127" t="str">
        <f t="shared" si="9"/>
        <v/>
      </c>
      <c r="B224" s="186"/>
      <c r="C224" s="184"/>
      <c r="D224" s="108"/>
      <c r="E224" s="108"/>
      <c r="F224" s="406"/>
      <c r="G224" s="302"/>
      <c r="H224" s="302"/>
      <c r="I224" s="94"/>
      <c r="J224" s="94"/>
      <c r="K224" s="303">
        <f t="shared" si="10"/>
        <v>0</v>
      </c>
      <c r="L224" s="405"/>
      <c r="M224" s="405"/>
      <c r="N224" s="305"/>
    </row>
    <row r="225" spans="1:14" ht="15" x14ac:dyDescent="0.2">
      <c r="A225" s="127" t="str">
        <f t="shared" si="9"/>
        <v/>
      </c>
      <c r="B225" s="186"/>
      <c r="C225" s="184"/>
      <c r="D225" s="108"/>
      <c r="E225" s="108"/>
      <c r="F225" s="406"/>
      <c r="G225" s="302"/>
      <c r="H225" s="302"/>
      <c r="I225" s="94"/>
      <c r="J225" s="94"/>
      <c r="K225" s="303">
        <f t="shared" si="10"/>
        <v>0</v>
      </c>
      <c r="L225" s="405"/>
      <c r="M225" s="405"/>
      <c r="N225" s="305"/>
    </row>
    <row r="226" spans="1:14" ht="15" x14ac:dyDescent="0.2">
      <c r="A226" s="127" t="str">
        <f t="shared" si="9"/>
        <v/>
      </c>
      <c r="B226" s="186"/>
      <c r="C226" s="184"/>
      <c r="D226" s="108"/>
      <c r="E226" s="108"/>
      <c r="F226" s="406"/>
      <c r="G226" s="302"/>
      <c r="H226" s="302"/>
      <c r="I226" s="94"/>
      <c r="J226" s="94"/>
      <c r="K226" s="303">
        <f t="shared" si="10"/>
        <v>0</v>
      </c>
      <c r="L226" s="405"/>
      <c r="M226" s="405"/>
      <c r="N226" s="305"/>
    </row>
    <row r="227" spans="1:14" ht="15" x14ac:dyDescent="0.2">
      <c r="A227" s="127" t="str">
        <f t="shared" si="9"/>
        <v/>
      </c>
      <c r="B227" s="186"/>
      <c r="C227" s="184"/>
      <c r="D227" s="108"/>
      <c r="E227" s="108"/>
      <c r="F227" s="406"/>
      <c r="G227" s="302"/>
      <c r="H227" s="302"/>
      <c r="I227" s="94"/>
      <c r="J227" s="94"/>
      <c r="K227" s="303">
        <f t="shared" si="10"/>
        <v>0</v>
      </c>
      <c r="L227" s="405"/>
      <c r="M227" s="405"/>
      <c r="N227" s="305"/>
    </row>
    <row r="228" spans="1:14" ht="15" x14ac:dyDescent="0.2">
      <c r="A228" s="127" t="str">
        <f t="shared" si="9"/>
        <v/>
      </c>
      <c r="B228" s="186"/>
      <c r="C228" s="184"/>
      <c r="D228" s="108"/>
      <c r="E228" s="108"/>
      <c r="F228" s="406"/>
      <c r="G228" s="302"/>
      <c r="H228" s="302"/>
      <c r="I228" s="94"/>
      <c r="J228" s="94"/>
      <c r="K228" s="303">
        <f t="shared" si="10"/>
        <v>0</v>
      </c>
      <c r="L228" s="405"/>
      <c r="M228" s="405"/>
      <c r="N228" s="305"/>
    </row>
    <row r="229" spans="1:14" ht="15" x14ac:dyDescent="0.2">
      <c r="A229" s="127" t="str">
        <f t="shared" si="9"/>
        <v/>
      </c>
      <c r="B229" s="186"/>
      <c r="C229" s="184"/>
      <c r="D229" s="108"/>
      <c r="E229" s="108"/>
      <c r="F229" s="406"/>
      <c r="G229" s="302"/>
      <c r="H229" s="302"/>
      <c r="I229" s="94"/>
      <c r="J229" s="94"/>
      <c r="K229" s="303">
        <f t="shared" si="10"/>
        <v>0</v>
      </c>
      <c r="L229" s="405"/>
      <c r="M229" s="405"/>
      <c r="N229" s="305"/>
    </row>
    <row r="230" spans="1:14" ht="15" x14ac:dyDescent="0.2">
      <c r="A230" s="127" t="str">
        <f t="shared" si="9"/>
        <v/>
      </c>
      <c r="B230" s="186"/>
      <c r="C230" s="184"/>
      <c r="D230" s="108"/>
      <c r="E230" s="108"/>
      <c r="F230" s="406"/>
      <c r="G230" s="302"/>
      <c r="H230" s="302"/>
      <c r="I230" s="94"/>
      <c r="J230" s="94"/>
      <c r="K230" s="303">
        <f t="shared" si="10"/>
        <v>0</v>
      </c>
      <c r="L230" s="405"/>
      <c r="M230" s="405"/>
      <c r="N230" s="305"/>
    </row>
    <row r="231" spans="1:14" ht="15" x14ac:dyDescent="0.2">
      <c r="A231" s="127" t="str">
        <f t="shared" si="9"/>
        <v/>
      </c>
      <c r="B231" s="186"/>
      <c r="C231" s="184"/>
      <c r="D231" s="108"/>
      <c r="E231" s="108"/>
      <c r="F231" s="406"/>
      <c r="G231" s="302"/>
      <c r="H231" s="302"/>
      <c r="I231" s="94"/>
      <c r="J231" s="94"/>
      <c r="K231" s="303">
        <f t="shared" si="10"/>
        <v>0</v>
      </c>
      <c r="L231" s="405"/>
      <c r="M231" s="405"/>
      <c r="N231" s="305"/>
    </row>
    <row r="232" spans="1:14" ht="15" x14ac:dyDescent="0.2">
      <c r="A232" s="127" t="str">
        <f t="shared" si="9"/>
        <v/>
      </c>
      <c r="B232" s="186"/>
      <c r="C232" s="184"/>
      <c r="D232" s="108"/>
      <c r="E232" s="108"/>
      <c r="F232" s="406"/>
      <c r="G232" s="302"/>
      <c r="H232" s="302"/>
      <c r="I232" s="94"/>
      <c r="J232" s="94"/>
      <c r="K232" s="303">
        <f t="shared" si="10"/>
        <v>0</v>
      </c>
      <c r="L232" s="405"/>
      <c r="M232" s="405"/>
      <c r="N232" s="305"/>
    </row>
    <row r="233" spans="1:14" ht="15" x14ac:dyDescent="0.2">
      <c r="A233" s="127" t="str">
        <f t="shared" si="9"/>
        <v/>
      </c>
      <c r="B233" s="186"/>
      <c r="C233" s="184"/>
      <c r="D233" s="108"/>
      <c r="E233" s="108"/>
      <c r="F233" s="406"/>
      <c r="G233" s="302"/>
      <c r="H233" s="302"/>
      <c r="I233" s="94"/>
      <c r="J233" s="94"/>
      <c r="K233" s="303">
        <f t="shared" si="10"/>
        <v>0</v>
      </c>
      <c r="L233" s="405"/>
      <c r="M233" s="405"/>
      <c r="N233" s="305"/>
    </row>
    <row r="234" spans="1:14" ht="15" x14ac:dyDescent="0.2">
      <c r="A234" s="127" t="str">
        <f t="shared" si="9"/>
        <v/>
      </c>
      <c r="B234" s="186"/>
      <c r="C234" s="184"/>
      <c r="D234" s="108"/>
      <c r="E234" s="108"/>
      <c r="F234" s="406"/>
      <c r="G234" s="302"/>
      <c r="H234" s="302"/>
      <c r="I234" s="94"/>
      <c r="J234" s="94"/>
      <c r="K234" s="303">
        <f t="shared" si="10"/>
        <v>0</v>
      </c>
      <c r="L234" s="405"/>
      <c r="M234" s="405"/>
      <c r="N234" s="305"/>
    </row>
    <row r="235" spans="1:14" ht="15" x14ac:dyDescent="0.2">
      <c r="A235" s="127" t="str">
        <f t="shared" si="9"/>
        <v/>
      </c>
      <c r="B235" s="186"/>
      <c r="C235" s="184"/>
      <c r="D235" s="108"/>
      <c r="E235" s="108"/>
      <c r="F235" s="406"/>
      <c r="G235" s="302"/>
      <c r="H235" s="302"/>
      <c r="I235" s="94"/>
      <c r="J235" s="94"/>
      <c r="K235" s="303">
        <f t="shared" si="10"/>
        <v>0</v>
      </c>
      <c r="L235" s="405"/>
      <c r="M235" s="405"/>
      <c r="N235" s="305"/>
    </row>
    <row r="236" spans="1:14" ht="15" x14ac:dyDescent="0.2">
      <c r="A236" s="127" t="str">
        <f t="shared" si="9"/>
        <v/>
      </c>
      <c r="B236" s="186"/>
      <c r="C236" s="184"/>
      <c r="D236" s="108"/>
      <c r="E236" s="108"/>
      <c r="F236" s="406"/>
      <c r="G236" s="302"/>
      <c r="H236" s="302"/>
      <c r="I236" s="94"/>
      <c r="J236" s="94"/>
      <c r="K236" s="303">
        <f t="shared" si="10"/>
        <v>0</v>
      </c>
      <c r="L236" s="405"/>
      <c r="M236" s="405"/>
      <c r="N236" s="305"/>
    </row>
    <row r="237" spans="1:14" ht="15" x14ac:dyDescent="0.2">
      <c r="A237" s="127" t="str">
        <f t="shared" si="9"/>
        <v/>
      </c>
      <c r="B237" s="186"/>
      <c r="C237" s="184"/>
      <c r="D237" s="108"/>
      <c r="E237" s="108"/>
      <c r="F237" s="406"/>
      <c r="G237" s="302"/>
      <c r="H237" s="302"/>
      <c r="I237" s="94"/>
      <c r="J237" s="94"/>
      <c r="K237" s="303">
        <f t="shared" si="10"/>
        <v>0</v>
      </c>
      <c r="L237" s="405"/>
      <c r="M237" s="405"/>
      <c r="N237" s="305"/>
    </row>
    <row r="238" spans="1:14" ht="15" x14ac:dyDescent="0.2">
      <c r="A238" s="127" t="str">
        <f t="shared" si="9"/>
        <v/>
      </c>
      <c r="B238" s="186"/>
      <c r="C238" s="184"/>
      <c r="D238" s="108"/>
      <c r="E238" s="108"/>
      <c r="F238" s="406"/>
      <c r="G238" s="302"/>
      <c r="H238" s="302"/>
      <c r="I238" s="94"/>
      <c r="J238" s="94"/>
      <c r="K238" s="303">
        <f t="shared" si="10"/>
        <v>0</v>
      </c>
      <c r="L238" s="405"/>
      <c r="M238" s="405"/>
      <c r="N238" s="305"/>
    </row>
    <row r="239" spans="1:14" ht="15" x14ac:dyDescent="0.2">
      <c r="A239" s="127" t="str">
        <f t="shared" si="9"/>
        <v/>
      </c>
      <c r="B239" s="186"/>
      <c r="C239" s="184"/>
      <c r="D239" s="108"/>
      <c r="E239" s="108"/>
      <c r="F239" s="406"/>
      <c r="G239" s="302"/>
      <c r="H239" s="302"/>
      <c r="I239" s="94"/>
      <c r="J239" s="94"/>
      <c r="K239" s="303">
        <f t="shared" si="10"/>
        <v>0</v>
      </c>
      <c r="L239" s="405"/>
      <c r="M239" s="405"/>
      <c r="N239" s="305"/>
    </row>
    <row r="240" spans="1:14" ht="15" x14ac:dyDescent="0.2">
      <c r="A240" s="127" t="str">
        <f t="shared" si="9"/>
        <v/>
      </c>
      <c r="B240" s="186"/>
      <c r="C240" s="184"/>
      <c r="D240" s="108"/>
      <c r="E240" s="108"/>
      <c r="F240" s="406"/>
      <c r="G240" s="302"/>
      <c r="H240" s="302"/>
      <c r="I240" s="94"/>
      <c r="J240" s="94"/>
      <c r="K240" s="303">
        <f t="shared" si="10"/>
        <v>0</v>
      </c>
      <c r="L240" s="405"/>
      <c r="M240" s="405"/>
      <c r="N240" s="305"/>
    </row>
    <row r="241" spans="1:14" ht="15" x14ac:dyDescent="0.2">
      <c r="A241" s="127" t="str">
        <f t="shared" si="9"/>
        <v/>
      </c>
      <c r="B241" s="186"/>
      <c r="C241" s="184"/>
      <c r="D241" s="108"/>
      <c r="E241" s="108"/>
      <c r="F241" s="406"/>
      <c r="G241" s="302"/>
      <c r="H241" s="302"/>
      <c r="I241" s="94"/>
      <c r="J241" s="94"/>
      <c r="K241" s="303">
        <f t="shared" si="10"/>
        <v>0</v>
      </c>
      <c r="L241" s="405"/>
      <c r="M241" s="405"/>
      <c r="N241" s="305"/>
    </row>
    <row r="242" spans="1:14" ht="15" x14ac:dyDescent="0.2">
      <c r="A242" s="127" t="str">
        <f t="shared" si="9"/>
        <v/>
      </c>
      <c r="B242" s="186"/>
      <c r="C242" s="184"/>
      <c r="D242" s="108"/>
      <c r="E242" s="108"/>
      <c r="F242" s="406"/>
      <c r="G242" s="302"/>
      <c r="H242" s="302"/>
      <c r="I242" s="94"/>
      <c r="J242" s="94"/>
      <c r="K242" s="303">
        <f t="shared" si="10"/>
        <v>0</v>
      </c>
      <c r="L242" s="405"/>
      <c r="M242" s="405"/>
      <c r="N242" s="305"/>
    </row>
    <row r="243" spans="1:14" ht="15" x14ac:dyDescent="0.2">
      <c r="A243" s="127" t="str">
        <f t="shared" si="9"/>
        <v/>
      </c>
      <c r="B243" s="186"/>
      <c r="C243" s="184"/>
      <c r="D243" s="108"/>
      <c r="E243" s="108"/>
      <c r="F243" s="406"/>
      <c r="G243" s="302"/>
      <c r="H243" s="302"/>
      <c r="I243" s="94"/>
      <c r="J243" s="94"/>
      <c r="K243" s="303">
        <f t="shared" si="10"/>
        <v>0</v>
      </c>
      <c r="L243" s="405"/>
      <c r="M243" s="405"/>
      <c r="N243" s="305"/>
    </row>
    <row r="244" spans="1:14" ht="15" x14ac:dyDescent="0.2">
      <c r="A244" s="127" t="str">
        <f t="shared" si="9"/>
        <v/>
      </c>
      <c r="B244" s="186"/>
      <c r="C244" s="184"/>
      <c r="D244" s="108"/>
      <c r="E244" s="108"/>
      <c r="F244" s="406"/>
      <c r="G244" s="302"/>
      <c r="H244" s="302"/>
      <c r="I244" s="94"/>
      <c r="J244" s="94"/>
      <c r="K244" s="303">
        <f t="shared" si="10"/>
        <v>0</v>
      </c>
      <c r="L244" s="405"/>
      <c r="M244" s="405"/>
      <c r="N244" s="305"/>
    </row>
    <row r="245" spans="1:14" ht="15" x14ac:dyDescent="0.2">
      <c r="A245" s="127" t="str">
        <f t="shared" si="9"/>
        <v/>
      </c>
      <c r="B245" s="186"/>
      <c r="C245" s="184"/>
      <c r="D245" s="108"/>
      <c r="E245" s="108"/>
      <c r="F245" s="406"/>
      <c r="G245" s="302"/>
      <c r="H245" s="302"/>
      <c r="I245" s="94"/>
      <c r="J245" s="94"/>
      <c r="K245" s="303">
        <f t="shared" si="10"/>
        <v>0</v>
      </c>
      <c r="L245" s="405"/>
      <c r="M245" s="405"/>
      <c r="N245" s="305"/>
    </row>
    <row r="246" spans="1:14" ht="15" x14ac:dyDescent="0.2">
      <c r="A246" s="127" t="str">
        <f t="shared" si="9"/>
        <v/>
      </c>
      <c r="B246" s="186"/>
      <c r="C246" s="184"/>
      <c r="D246" s="108"/>
      <c r="E246" s="108"/>
      <c r="F246" s="406"/>
      <c r="G246" s="302"/>
      <c r="H246" s="302"/>
      <c r="I246" s="94"/>
      <c r="J246" s="94"/>
      <c r="K246" s="303">
        <f t="shared" si="10"/>
        <v>0</v>
      </c>
      <c r="L246" s="405"/>
      <c r="M246" s="405"/>
      <c r="N246" s="305"/>
    </row>
    <row r="247" spans="1:14" ht="15" x14ac:dyDescent="0.2">
      <c r="A247" s="127" t="str">
        <f t="shared" si="9"/>
        <v/>
      </c>
      <c r="B247" s="186"/>
      <c r="C247" s="184"/>
      <c r="D247" s="108"/>
      <c r="E247" s="108"/>
      <c r="F247" s="406"/>
      <c r="G247" s="302"/>
      <c r="H247" s="302"/>
      <c r="I247" s="94"/>
      <c r="J247" s="94"/>
      <c r="K247" s="303">
        <f t="shared" si="10"/>
        <v>0</v>
      </c>
      <c r="L247" s="405"/>
      <c r="M247" s="405"/>
      <c r="N247" s="305"/>
    </row>
    <row r="248" spans="1:14" ht="15" x14ac:dyDescent="0.2">
      <c r="A248" s="127" t="str">
        <f t="shared" si="9"/>
        <v/>
      </c>
      <c r="B248" s="186"/>
      <c r="C248" s="184"/>
      <c r="D248" s="108"/>
      <c r="E248" s="108"/>
      <c r="F248" s="406"/>
      <c r="G248" s="302"/>
      <c r="H248" s="302"/>
      <c r="I248" s="94"/>
      <c r="J248" s="94"/>
      <c r="K248" s="303">
        <f t="shared" si="10"/>
        <v>0</v>
      </c>
      <c r="L248" s="405"/>
      <c r="M248" s="405"/>
      <c r="N248" s="305"/>
    </row>
    <row r="249" spans="1:14" ht="15" x14ac:dyDescent="0.2">
      <c r="A249" s="127" t="str">
        <f t="shared" si="9"/>
        <v/>
      </c>
      <c r="B249" s="186"/>
      <c r="C249" s="184"/>
      <c r="D249" s="108"/>
      <c r="E249" s="108"/>
      <c r="F249" s="406"/>
      <c r="G249" s="302"/>
      <c r="H249" s="302"/>
      <c r="I249" s="94"/>
      <c r="J249" s="94"/>
      <c r="K249" s="303">
        <f t="shared" si="10"/>
        <v>0</v>
      </c>
      <c r="L249" s="405"/>
      <c r="M249" s="405"/>
      <c r="N249" s="305"/>
    </row>
    <row r="250" spans="1:14" ht="15" x14ac:dyDescent="0.2">
      <c r="A250" s="127" t="str">
        <f t="shared" si="9"/>
        <v/>
      </c>
      <c r="B250" s="186"/>
      <c r="C250" s="184"/>
      <c r="D250" s="108"/>
      <c r="E250" s="108"/>
      <c r="F250" s="406"/>
      <c r="G250" s="302"/>
      <c r="H250" s="302"/>
      <c r="I250" s="94"/>
      <c r="J250" s="94"/>
      <c r="K250" s="303">
        <f t="shared" si="10"/>
        <v>0</v>
      </c>
      <c r="L250" s="405"/>
      <c r="M250" s="405"/>
      <c r="N250" s="305"/>
    </row>
    <row r="251" spans="1:14" ht="15" x14ac:dyDescent="0.2">
      <c r="A251" s="127" t="str">
        <f t="shared" si="9"/>
        <v/>
      </c>
      <c r="B251" s="186"/>
      <c r="C251" s="184"/>
      <c r="D251" s="108"/>
      <c r="E251" s="108"/>
      <c r="F251" s="406"/>
      <c r="G251" s="302"/>
      <c r="H251" s="302"/>
      <c r="I251" s="94"/>
      <c r="J251" s="94"/>
      <c r="K251" s="303">
        <f t="shared" si="10"/>
        <v>0</v>
      </c>
      <c r="L251" s="405"/>
      <c r="M251" s="405"/>
      <c r="N251" s="305"/>
    </row>
    <row r="252" spans="1:14" ht="15" x14ac:dyDescent="0.2">
      <c r="A252" s="127" t="str">
        <f t="shared" si="9"/>
        <v/>
      </c>
      <c r="B252" s="186"/>
      <c r="C252" s="184"/>
      <c r="D252" s="108"/>
      <c r="E252" s="108"/>
      <c r="F252" s="406"/>
      <c r="G252" s="302"/>
      <c r="H252" s="302"/>
      <c r="I252" s="94"/>
      <c r="J252" s="94"/>
      <c r="K252" s="303">
        <f t="shared" si="10"/>
        <v>0</v>
      </c>
      <c r="L252" s="405"/>
      <c r="M252" s="405"/>
      <c r="N252" s="305"/>
    </row>
    <row r="253" spans="1:14" ht="15" x14ac:dyDescent="0.2">
      <c r="A253" s="127" t="str">
        <f t="shared" si="9"/>
        <v/>
      </c>
      <c r="B253" s="186"/>
      <c r="C253" s="184"/>
      <c r="D253" s="108"/>
      <c r="E253" s="108"/>
      <c r="F253" s="406"/>
      <c r="G253" s="302"/>
      <c r="H253" s="302"/>
      <c r="I253" s="94"/>
      <c r="J253" s="94"/>
      <c r="K253" s="303">
        <f t="shared" si="10"/>
        <v>0</v>
      </c>
      <c r="L253" s="405"/>
      <c r="M253" s="405"/>
      <c r="N253" s="305"/>
    </row>
    <row r="254" spans="1:14" ht="15" x14ac:dyDescent="0.2">
      <c r="A254" s="127" t="str">
        <f t="shared" si="9"/>
        <v/>
      </c>
      <c r="B254" s="186"/>
      <c r="C254" s="184"/>
      <c r="D254" s="108"/>
      <c r="E254" s="108"/>
      <c r="F254" s="406"/>
      <c r="G254" s="302"/>
      <c r="H254" s="302"/>
      <c r="I254" s="94"/>
      <c r="J254" s="94"/>
      <c r="K254" s="303">
        <f t="shared" si="10"/>
        <v>0</v>
      </c>
      <c r="L254" s="405"/>
      <c r="M254" s="405"/>
      <c r="N254" s="305"/>
    </row>
    <row r="255" spans="1:14" ht="15" x14ac:dyDescent="0.2">
      <c r="A255" s="127" t="str">
        <f t="shared" si="9"/>
        <v/>
      </c>
      <c r="B255" s="186"/>
      <c r="C255" s="184"/>
      <c r="D255" s="108"/>
      <c r="E255" s="108"/>
      <c r="F255" s="406"/>
      <c r="G255" s="302"/>
      <c r="H255" s="302"/>
      <c r="I255" s="94"/>
      <c r="J255" s="94"/>
      <c r="K255" s="303">
        <f t="shared" si="10"/>
        <v>0</v>
      </c>
      <c r="L255" s="405"/>
      <c r="M255" s="405"/>
      <c r="N255" s="305"/>
    </row>
    <row r="256" spans="1:14" ht="15" x14ac:dyDescent="0.2">
      <c r="A256" s="127" t="str">
        <f t="shared" si="9"/>
        <v/>
      </c>
      <c r="B256" s="186"/>
      <c r="C256" s="184"/>
      <c r="D256" s="108"/>
      <c r="E256" s="108"/>
      <c r="F256" s="406"/>
      <c r="G256" s="302"/>
      <c r="H256" s="302"/>
      <c r="I256" s="94"/>
      <c r="J256" s="94"/>
      <c r="K256" s="303">
        <f t="shared" si="10"/>
        <v>0</v>
      </c>
      <c r="L256" s="405"/>
      <c r="M256" s="405"/>
      <c r="N256" s="305"/>
    </row>
    <row r="257" spans="1:14" ht="15" x14ac:dyDescent="0.2">
      <c r="A257" s="127" t="str">
        <f t="shared" si="9"/>
        <v/>
      </c>
      <c r="B257" s="186"/>
      <c r="C257" s="184"/>
      <c r="D257" s="108"/>
      <c r="E257" s="108"/>
      <c r="F257" s="406"/>
      <c r="G257" s="302"/>
      <c r="H257" s="302"/>
      <c r="I257" s="94"/>
      <c r="J257" s="94"/>
      <c r="K257" s="303">
        <f t="shared" si="10"/>
        <v>0</v>
      </c>
      <c r="L257" s="405"/>
      <c r="M257" s="405"/>
      <c r="N257" s="305"/>
    </row>
    <row r="258" spans="1:14" ht="15" x14ac:dyDescent="0.2">
      <c r="A258" s="127" t="str">
        <f t="shared" si="9"/>
        <v/>
      </c>
      <c r="B258" s="186"/>
      <c r="C258" s="184"/>
      <c r="D258" s="108"/>
      <c r="E258" s="108"/>
      <c r="F258" s="406"/>
      <c r="G258" s="302"/>
      <c r="H258" s="302"/>
      <c r="I258" s="94"/>
      <c r="J258" s="94"/>
      <c r="K258" s="303">
        <f t="shared" si="10"/>
        <v>0</v>
      </c>
      <c r="L258" s="405"/>
      <c r="M258" s="405"/>
      <c r="N258" s="305"/>
    </row>
    <row r="259" spans="1:14" ht="15" x14ac:dyDescent="0.2">
      <c r="A259" s="127" t="str">
        <f t="shared" si="9"/>
        <v/>
      </c>
      <c r="B259" s="186"/>
      <c r="C259" s="184"/>
      <c r="D259" s="108"/>
      <c r="E259" s="108"/>
      <c r="F259" s="406"/>
      <c r="G259" s="302"/>
      <c r="H259" s="302"/>
      <c r="I259" s="94"/>
      <c r="J259" s="94"/>
      <c r="K259" s="303">
        <f t="shared" si="10"/>
        <v>0</v>
      </c>
      <c r="L259" s="405"/>
      <c r="M259" s="405"/>
      <c r="N259" s="305"/>
    </row>
    <row r="260" spans="1:14" ht="15" x14ac:dyDescent="0.2">
      <c r="A260" s="127" t="str">
        <f t="shared" si="9"/>
        <v/>
      </c>
      <c r="B260" s="186"/>
      <c r="C260" s="184"/>
      <c r="D260" s="108"/>
      <c r="E260" s="108"/>
      <c r="F260" s="406"/>
      <c r="G260" s="302"/>
      <c r="H260" s="302"/>
      <c r="I260" s="94"/>
      <c r="J260" s="94"/>
      <c r="K260" s="303">
        <f t="shared" si="10"/>
        <v>0</v>
      </c>
      <c r="L260" s="405"/>
      <c r="M260" s="405"/>
      <c r="N260" s="305"/>
    </row>
    <row r="261" spans="1:14" ht="15" x14ac:dyDescent="0.2">
      <c r="A261" s="127" t="str">
        <f t="shared" si="9"/>
        <v/>
      </c>
      <c r="B261" s="186"/>
      <c r="C261" s="184"/>
      <c r="D261" s="108"/>
      <c r="E261" s="108"/>
      <c r="F261" s="406"/>
      <c r="G261" s="302"/>
      <c r="H261" s="302"/>
      <c r="I261" s="94"/>
      <c r="J261" s="94"/>
      <c r="K261" s="303">
        <f t="shared" si="10"/>
        <v>0</v>
      </c>
      <c r="L261" s="405"/>
      <c r="M261" s="405"/>
      <c r="N261" s="305"/>
    </row>
    <row r="262" spans="1:14" ht="15" x14ac:dyDescent="0.2">
      <c r="A262" s="127" t="str">
        <f t="shared" si="9"/>
        <v/>
      </c>
      <c r="B262" s="186"/>
      <c r="C262" s="184"/>
      <c r="D262" s="108"/>
      <c r="E262" s="108"/>
      <c r="F262" s="406"/>
      <c r="G262" s="302"/>
      <c r="H262" s="302"/>
      <c r="I262" s="94"/>
      <c r="J262" s="94"/>
      <c r="K262" s="303">
        <f t="shared" si="10"/>
        <v>0</v>
      </c>
      <c r="L262" s="405"/>
      <c r="M262" s="405"/>
      <c r="N262" s="305"/>
    </row>
    <row r="263" spans="1:14" ht="15" x14ac:dyDescent="0.2">
      <c r="A263" s="127" t="str">
        <f t="shared" si="9"/>
        <v/>
      </c>
      <c r="B263" s="186"/>
      <c r="C263" s="184"/>
      <c r="D263" s="108"/>
      <c r="E263" s="108"/>
      <c r="F263" s="406"/>
      <c r="G263" s="302"/>
      <c r="H263" s="302"/>
      <c r="I263" s="94"/>
      <c r="J263" s="94"/>
      <c r="K263" s="303">
        <f t="shared" si="10"/>
        <v>0</v>
      </c>
      <c r="L263" s="405"/>
      <c r="M263" s="405"/>
      <c r="N263" s="305"/>
    </row>
    <row r="264" spans="1:14" ht="15" x14ac:dyDescent="0.2">
      <c r="A264" s="127" t="str">
        <f t="shared" si="9"/>
        <v/>
      </c>
      <c r="B264" s="186"/>
      <c r="C264" s="184"/>
      <c r="D264" s="108"/>
      <c r="E264" s="108"/>
      <c r="F264" s="406"/>
      <c r="G264" s="302"/>
      <c r="H264" s="302"/>
      <c r="I264" s="94"/>
      <c r="J264" s="94"/>
      <c r="K264" s="303">
        <f t="shared" si="10"/>
        <v>0</v>
      </c>
      <c r="L264" s="405"/>
      <c r="M264" s="405"/>
      <c r="N264" s="305"/>
    </row>
    <row r="265" spans="1:14" ht="15" x14ac:dyDescent="0.2">
      <c r="A265" s="127" t="str">
        <f t="shared" si="9"/>
        <v/>
      </c>
      <c r="B265" s="186"/>
      <c r="C265" s="184"/>
      <c r="D265" s="108"/>
      <c r="E265" s="108"/>
      <c r="F265" s="406"/>
      <c r="G265" s="302"/>
      <c r="H265" s="302"/>
      <c r="I265" s="94"/>
      <c r="J265" s="94"/>
      <c r="K265" s="303">
        <f t="shared" si="10"/>
        <v>0</v>
      </c>
      <c r="L265" s="405"/>
      <c r="M265" s="405"/>
      <c r="N265" s="305"/>
    </row>
    <row r="266" spans="1:14" ht="15" x14ac:dyDescent="0.2">
      <c r="A266" s="127" t="str">
        <f t="shared" si="9"/>
        <v/>
      </c>
      <c r="B266" s="186"/>
      <c r="C266" s="184"/>
      <c r="D266" s="108"/>
      <c r="E266" s="108"/>
      <c r="F266" s="406"/>
      <c r="G266" s="302"/>
      <c r="H266" s="302"/>
      <c r="I266" s="94"/>
      <c r="J266" s="94"/>
      <c r="K266" s="303">
        <f t="shared" si="10"/>
        <v>0</v>
      </c>
      <c r="L266" s="405"/>
      <c r="M266" s="405"/>
      <c r="N266" s="305"/>
    </row>
    <row r="267" spans="1:14" ht="15" x14ac:dyDescent="0.2">
      <c r="A267" s="127" t="str">
        <f t="shared" si="9"/>
        <v/>
      </c>
      <c r="B267" s="186"/>
      <c r="C267" s="184"/>
      <c r="D267" s="108"/>
      <c r="E267" s="108"/>
      <c r="F267" s="406"/>
      <c r="G267" s="302"/>
      <c r="H267" s="302"/>
      <c r="I267" s="94"/>
      <c r="J267" s="94"/>
      <c r="K267" s="303">
        <f t="shared" si="10"/>
        <v>0</v>
      </c>
      <c r="L267" s="405"/>
      <c r="M267" s="405"/>
      <c r="N267" s="305"/>
    </row>
    <row r="268" spans="1:14" ht="15" x14ac:dyDescent="0.2">
      <c r="A268" s="127" t="str">
        <f t="shared" si="9"/>
        <v/>
      </c>
      <c r="B268" s="186"/>
      <c r="C268" s="184"/>
      <c r="D268" s="108"/>
      <c r="E268" s="108"/>
      <c r="F268" s="406"/>
      <c r="G268" s="302"/>
      <c r="H268" s="302"/>
      <c r="I268" s="94"/>
      <c r="J268" s="94"/>
      <c r="K268" s="303">
        <f t="shared" si="10"/>
        <v>0</v>
      </c>
      <c r="L268" s="405"/>
      <c r="M268" s="405"/>
      <c r="N268" s="305"/>
    </row>
    <row r="269" spans="1:14" ht="15" x14ac:dyDescent="0.2">
      <c r="A269" s="127" t="str">
        <f t="shared" si="9"/>
        <v/>
      </c>
      <c r="B269" s="186"/>
      <c r="C269" s="184"/>
      <c r="D269" s="108"/>
      <c r="E269" s="108"/>
      <c r="F269" s="406"/>
      <c r="G269" s="302"/>
      <c r="H269" s="302"/>
      <c r="I269" s="94"/>
      <c r="J269" s="94"/>
      <c r="K269" s="303">
        <f t="shared" si="10"/>
        <v>0</v>
      </c>
      <c r="L269" s="405"/>
      <c r="M269" s="405"/>
      <c r="N269" s="305"/>
    </row>
    <row r="270" spans="1:14" ht="15" x14ac:dyDescent="0.2">
      <c r="A270" s="127" t="str">
        <f t="shared" si="9"/>
        <v/>
      </c>
      <c r="B270" s="186"/>
      <c r="C270" s="184"/>
      <c r="D270" s="108"/>
      <c r="E270" s="108"/>
      <c r="F270" s="406"/>
      <c r="G270" s="302"/>
      <c r="H270" s="302"/>
      <c r="I270" s="94"/>
      <c r="J270" s="94"/>
      <c r="K270" s="303">
        <f t="shared" si="10"/>
        <v>0</v>
      </c>
      <c r="L270" s="405"/>
      <c r="M270" s="405"/>
      <c r="N270" s="305"/>
    </row>
    <row r="271" spans="1:14" ht="15" x14ac:dyDescent="0.2">
      <c r="A271" s="127" t="str">
        <f t="shared" si="9"/>
        <v/>
      </c>
      <c r="B271" s="186"/>
      <c r="C271" s="184"/>
      <c r="D271" s="108"/>
      <c r="E271" s="108"/>
      <c r="F271" s="406"/>
      <c r="G271" s="302"/>
      <c r="H271" s="302"/>
      <c r="I271" s="94"/>
      <c r="J271" s="94"/>
      <c r="K271" s="303">
        <f t="shared" si="10"/>
        <v>0</v>
      </c>
      <c r="L271" s="405"/>
      <c r="M271" s="405"/>
      <c r="N271" s="305"/>
    </row>
    <row r="272" spans="1:14" ht="15" x14ac:dyDescent="0.2">
      <c r="A272" s="127" t="str">
        <f t="shared" si="9"/>
        <v/>
      </c>
      <c r="B272" s="186"/>
      <c r="C272" s="184"/>
      <c r="D272" s="108"/>
      <c r="E272" s="108"/>
      <c r="F272" s="406"/>
      <c r="G272" s="302"/>
      <c r="H272" s="302"/>
      <c r="I272" s="94"/>
      <c r="J272" s="94"/>
      <c r="K272" s="303">
        <f t="shared" si="10"/>
        <v>0</v>
      </c>
      <c r="L272" s="405"/>
      <c r="M272" s="405"/>
      <c r="N272" s="305"/>
    </row>
    <row r="273" spans="1:14" ht="15" x14ac:dyDescent="0.2">
      <c r="A273" s="127" t="str">
        <f t="shared" si="9"/>
        <v/>
      </c>
      <c r="B273" s="186"/>
      <c r="C273" s="184"/>
      <c r="D273" s="108"/>
      <c r="E273" s="108"/>
      <c r="F273" s="406"/>
      <c r="G273" s="302"/>
      <c r="H273" s="302"/>
      <c r="I273" s="94"/>
      <c r="J273" s="94"/>
      <c r="K273" s="303">
        <f t="shared" si="10"/>
        <v>0</v>
      </c>
      <c r="L273" s="405"/>
      <c r="M273" s="405"/>
      <c r="N273" s="305"/>
    </row>
    <row r="274" spans="1:14" ht="15" x14ac:dyDescent="0.2">
      <c r="A274" s="127" t="str">
        <f t="shared" si="9"/>
        <v/>
      </c>
      <c r="B274" s="186"/>
      <c r="C274" s="184"/>
      <c r="D274" s="108"/>
      <c r="E274" s="108"/>
      <c r="F274" s="406"/>
      <c r="G274" s="302"/>
      <c r="H274" s="302"/>
      <c r="I274" s="94"/>
      <c r="J274" s="94"/>
      <c r="K274" s="303">
        <f t="shared" si="10"/>
        <v>0</v>
      </c>
      <c r="L274" s="405"/>
      <c r="M274" s="405"/>
      <c r="N274" s="305"/>
    </row>
    <row r="275" spans="1:14" ht="15" x14ac:dyDescent="0.2">
      <c r="A275" s="127" t="str">
        <f t="shared" si="9"/>
        <v/>
      </c>
      <c r="B275" s="186"/>
      <c r="C275" s="184"/>
      <c r="D275" s="108"/>
      <c r="E275" s="108"/>
      <c r="F275" s="406"/>
      <c r="G275" s="302"/>
      <c r="H275" s="302"/>
      <c r="I275" s="94"/>
      <c r="J275" s="94"/>
      <c r="K275" s="303">
        <f t="shared" si="10"/>
        <v>0</v>
      </c>
      <c r="L275" s="405"/>
      <c r="M275" s="405"/>
      <c r="N275" s="305"/>
    </row>
    <row r="276" spans="1:14" ht="15" x14ac:dyDescent="0.2">
      <c r="A276" s="127" t="str">
        <f t="shared" si="9"/>
        <v/>
      </c>
      <c r="B276" s="186"/>
      <c r="C276" s="184"/>
      <c r="D276" s="108"/>
      <c r="E276" s="108"/>
      <c r="F276" s="406"/>
      <c r="G276" s="302"/>
      <c r="H276" s="302"/>
      <c r="I276" s="94"/>
      <c r="J276" s="94"/>
      <c r="K276" s="303">
        <f t="shared" si="10"/>
        <v>0</v>
      </c>
      <c r="L276" s="405"/>
      <c r="M276" s="405"/>
      <c r="N276" s="305"/>
    </row>
    <row r="277" spans="1:14" ht="15" x14ac:dyDescent="0.2">
      <c r="A277" s="127" t="str">
        <f t="shared" ref="A277:A340" si="11">IF(COUNTA(B277:J277)&gt;0,ROW()-$A$3+1,"")</f>
        <v/>
      </c>
      <c r="B277" s="186"/>
      <c r="C277" s="184"/>
      <c r="D277" s="108"/>
      <c r="E277" s="108"/>
      <c r="F277" s="406"/>
      <c r="G277" s="302"/>
      <c r="H277" s="302"/>
      <c r="I277" s="94"/>
      <c r="J277" s="94"/>
      <c r="K277" s="303">
        <f t="shared" ref="K277:K340" si="12">ROUND(J277,2)*ROUND(I277,2)</f>
        <v>0</v>
      </c>
      <c r="L277" s="405"/>
      <c r="M277" s="405"/>
      <c r="N277" s="305"/>
    </row>
    <row r="278" spans="1:14" ht="15" x14ac:dyDescent="0.2">
      <c r="A278" s="127" t="str">
        <f t="shared" si="11"/>
        <v/>
      </c>
      <c r="B278" s="186"/>
      <c r="C278" s="184"/>
      <c r="D278" s="108"/>
      <c r="E278" s="108"/>
      <c r="F278" s="406"/>
      <c r="G278" s="302"/>
      <c r="H278" s="302"/>
      <c r="I278" s="94"/>
      <c r="J278" s="94"/>
      <c r="K278" s="303">
        <f t="shared" si="12"/>
        <v>0</v>
      </c>
      <c r="L278" s="405"/>
      <c r="M278" s="405"/>
      <c r="N278" s="305"/>
    </row>
    <row r="279" spans="1:14" ht="15" x14ac:dyDescent="0.2">
      <c r="A279" s="127" t="str">
        <f t="shared" si="11"/>
        <v/>
      </c>
      <c r="B279" s="186"/>
      <c r="C279" s="184"/>
      <c r="D279" s="108"/>
      <c r="E279" s="108"/>
      <c r="F279" s="406"/>
      <c r="G279" s="302"/>
      <c r="H279" s="302"/>
      <c r="I279" s="94"/>
      <c r="J279" s="94"/>
      <c r="K279" s="303">
        <f t="shared" si="12"/>
        <v>0</v>
      </c>
      <c r="L279" s="405"/>
      <c r="M279" s="405"/>
      <c r="N279" s="305"/>
    </row>
    <row r="280" spans="1:14" ht="15" x14ac:dyDescent="0.2">
      <c r="A280" s="127" t="str">
        <f t="shared" si="11"/>
        <v/>
      </c>
      <c r="B280" s="186"/>
      <c r="C280" s="184"/>
      <c r="D280" s="108"/>
      <c r="E280" s="108"/>
      <c r="F280" s="406"/>
      <c r="G280" s="302"/>
      <c r="H280" s="302"/>
      <c r="I280" s="94"/>
      <c r="J280" s="94"/>
      <c r="K280" s="303">
        <f t="shared" si="12"/>
        <v>0</v>
      </c>
      <c r="L280" s="405"/>
      <c r="M280" s="405"/>
      <c r="N280" s="305"/>
    </row>
    <row r="281" spans="1:14" ht="15" x14ac:dyDescent="0.2">
      <c r="A281" s="127" t="str">
        <f t="shared" si="11"/>
        <v/>
      </c>
      <c r="B281" s="186"/>
      <c r="C281" s="184"/>
      <c r="D281" s="108"/>
      <c r="E281" s="108"/>
      <c r="F281" s="406"/>
      <c r="G281" s="302"/>
      <c r="H281" s="302"/>
      <c r="I281" s="94"/>
      <c r="J281" s="94"/>
      <c r="K281" s="303">
        <f t="shared" si="12"/>
        <v>0</v>
      </c>
      <c r="L281" s="405"/>
      <c r="M281" s="405"/>
      <c r="N281" s="305"/>
    </row>
    <row r="282" spans="1:14" ht="15" x14ac:dyDescent="0.2">
      <c r="A282" s="127" t="str">
        <f t="shared" si="11"/>
        <v/>
      </c>
      <c r="B282" s="186"/>
      <c r="C282" s="184"/>
      <c r="D282" s="108"/>
      <c r="E282" s="108"/>
      <c r="F282" s="406"/>
      <c r="G282" s="302"/>
      <c r="H282" s="302"/>
      <c r="I282" s="94"/>
      <c r="J282" s="94"/>
      <c r="K282" s="303">
        <f t="shared" si="12"/>
        <v>0</v>
      </c>
      <c r="L282" s="405"/>
      <c r="M282" s="405"/>
      <c r="N282" s="305"/>
    </row>
    <row r="283" spans="1:14" ht="15" x14ac:dyDescent="0.2">
      <c r="A283" s="127" t="str">
        <f t="shared" si="11"/>
        <v/>
      </c>
      <c r="B283" s="186"/>
      <c r="C283" s="184"/>
      <c r="D283" s="108"/>
      <c r="E283" s="108"/>
      <c r="F283" s="406"/>
      <c r="G283" s="302"/>
      <c r="H283" s="302"/>
      <c r="I283" s="94"/>
      <c r="J283" s="94"/>
      <c r="K283" s="303">
        <f t="shared" si="12"/>
        <v>0</v>
      </c>
      <c r="L283" s="405"/>
      <c r="M283" s="405"/>
      <c r="N283" s="305"/>
    </row>
    <row r="284" spans="1:14" ht="15" x14ac:dyDescent="0.2">
      <c r="A284" s="127" t="str">
        <f t="shared" si="11"/>
        <v/>
      </c>
      <c r="B284" s="186"/>
      <c r="C284" s="184"/>
      <c r="D284" s="108"/>
      <c r="E284" s="108"/>
      <c r="F284" s="406"/>
      <c r="G284" s="302"/>
      <c r="H284" s="302"/>
      <c r="I284" s="94"/>
      <c r="J284" s="94"/>
      <c r="K284" s="303">
        <f t="shared" si="12"/>
        <v>0</v>
      </c>
      <c r="L284" s="405"/>
      <c r="M284" s="405"/>
      <c r="N284" s="305"/>
    </row>
    <row r="285" spans="1:14" ht="15" x14ac:dyDescent="0.2">
      <c r="A285" s="127" t="str">
        <f t="shared" si="11"/>
        <v/>
      </c>
      <c r="B285" s="186"/>
      <c r="C285" s="184"/>
      <c r="D285" s="108"/>
      <c r="E285" s="108"/>
      <c r="F285" s="406"/>
      <c r="G285" s="302"/>
      <c r="H285" s="302"/>
      <c r="I285" s="94"/>
      <c r="J285" s="94"/>
      <c r="K285" s="303">
        <f t="shared" si="12"/>
        <v>0</v>
      </c>
      <c r="L285" s="405"/>
      <c r="M285" s="405"/>
      <c r="N285" s="305"/>
    </row>
    <row r="286" spans="1:14" ht="15" x14ac:dyDescent="0.2">
      <c r="A286" s="127" t="str">
        <f t="shared" si="11"/>
        <v/>
      </c>
      <c r="B286" s="186"/>
      <c r="C286" s="184"/>
      <c r="D286" s="108"/>
      <c r="E286" s="108"/>
      <c r="F286" s="406"/>
      <c r="G286" s="302"/>
      <c r="H286" s="302"/>
      <c r="I286" s="94"/>
      <c r="J286" s="94"/>
      <c r="K286" s="303">
        <f t="shared" si="12"/>
        <v>0</v>
      </c>
      <c r="L286" s="405"/>
      <c r="M286" s="405"/>
      <c r="N286" s="305"/>
    </row>
    <row r="287" spans="1:14" ht="15" x14ac:dyDescent="0.2">
      <c r="A287" s="127" t="str">
        <f t="shared" si="11"/>
        <v/>
      </c>
      <c r="B287" s="186"/>
      <c r="C287" s="184"/>
      <c r="D287" s="108"/>
      <c r="E287" s="108"/>
      <c r="F287" s="406"/>
      <c r="G287" s="302"/>
      <c r="H287" s="302"/>
      <c r="I287" s="94"/>
      <c r="J287" s="94"/>
      <c r="K287" s="303">
        <f t="shared" si="12"/>
        <v>0</v>
      </c>
      <c r="L287" s="405"/>
      <c r="M287" s="405"/>
      <c r="N287" s="305"/>
    </row>
    <row r="288" spans="1:14" ht="15" x14ac:dyDescent="0.2">
      <c r="A288" s="127" t="str">
        <f t="shared" si="11"/>
        <v/>
      </c>
      <c r="B288" s="186"/>
      <c r="C288" s="184"/>
      <c r="D288" s="108"/>
      <c r="E288" s="108"/>
      <c r="F288" s="406"/>
      <c r="G288" s="302"/>
      <c r="H288" s="302"/>
      <c r="I288" s="94"/>
      <c r="J288" s="94"/>
      <c r="K288" s="303">
        <f t="shared" si="12"/>
        <v>0</v>
      </c>
      <c r="L288" s="405"/>
      <c r="M288" s="405"/>
      <c r="N288" s="305"/>
    </row>
    <row r="289" spans="1:14" ht="15" x14ac:dyDescent="0.2">
      <c r="A289" s="127" t="str">
        <f t="shared" si="11"/>
        <v/>
      </c>
      <c r="B289" s="186"/>
      <c r="C289" s="184"/>
      <c r="D289" s="108"/>
      <c r="E289" s="108"/>
      <c r="F289" s="406"/>
      <c r="G289" s="302"/>
      <c r="H289" s="302"/>
      <c r="I289" s="94"/>
      <c r="J289" s="94"/>
      <c r="K289" s="303">
        <f t="shared" si="12"/>
        <v>0</v>
      </c>
      <c r="L289" s="405"/>
      <c r="M289" s="405"/>
      <c r="N289" s="305"/>
    </row>
    <row r="290" spans="1:14" ht="15" x14ac:dyDescent="0.2">
      <c r="A290" s="127" t="str">
        <f t="shared" si="11"/>
        <v/>
      </c>
      <c r="B290" s="186"/>
      <c r="C290" s="184"/>
      <c r="D290" s="108"/>
      <c r="E290" s="108"/>
      <c r="F290" s="406"/>
      <c r="G290" s="302"/>
      <c r="H290" s="302"/>
      <c r="I290" s="94"/>
      <c r="J290" s="94"/>
      <c r="K290" s="303">
        <f t="shared" si="12"/>
        <v>0</v>
      </c>
      <c r="L290" s="405"/>
      <c r="M290" s="405"/>
      <c r="N290" s="305"/>
    </row>
    <row r="291" spans="1:14" ht="15" x14ac:dyDescent="0.2">
      <c r="A291" s="127" t="str">
        <f t="shared" si="11"/>
        <v/>
      </c>
      <c r="B291" s="186"/>
      <c r="C291" s="184"/>
      <c r="D291" s="108"/>
      <c r="E291" s="108"/>
      <c r="F291" s="406"/>
      <c r="G291" s="302"/>
      <c r="H291" s="302"/>
      <c r="I291" s="94"/>
      <c r="J291" s="94"/>
      <c r="K291" s="303">
        <f t="shared" si="12"/>
        <v>0</v>
      </c>
      <c r="L291" s="405"/>
      <c r="M291" s="405"/>
      <c r="N291" s="305"/>
    </row>
    <row r="292" spans="1:14" ht="15" x14ac:dyDescent="0.2">
      <c r="A292" s="127" t="str">
        <f t="shared" si="11"/>
        <v/>
      </c>
      <c r="B292" s="186"/>
      <c r="C292" s="184"/>
      <c r="D292" s="108"/>
      <c r="E292" s="108"/>
      <c r="F292" s="406"/>
      <c r="G292" s="302"/>
      <c r="H292" s="302"/>
      <c r="I292" s="94"/>
      <c r="J292" s="94"/>
      <c r="K292" s="303">
        <f t="shared" si="12"/>
        <v>0</v>
      </c>
      <c r="L292" s="405"/>
      <c r="M292" s="405"/>
      <c r="N292" s="305"/>
    </row>
    <row r="293" spans="1:14" ht="15" x14ac:dyDescent="0.2">
      <c r="A293" s="127" t="str">
        <f t="shared" si="11"/>
        <v/>
      </c>
      <c r="B293" s="186"/>
      <c r="C293" s="184"/>
      <c r="D293" s="108"/>
      <c r="E293" s="108"/>
      <c r="F293" s="406"/>
      <c r="G293" s="302"/>
      <c r="H293" s="302"/>
      <c r="I293" s="94"/>
      <c r="J293" s="94"/>
      <c r="K293" s="303">
        <f t="shared" si="12"/>
        <v>0</v>
      </c>
      <c r="L293" s="405"/>
      <c r="M293" s="405"/>
      <c r="N293" s="305"/>
    </row>
    <row r="294" spans="1:14" ht="15" x14ac:dyDescent="0.2">
      <c r="A294" s="127" t="str">
        <f t="shared" si="11"/>
        <v/>
      </c>
      <c r="B294" s="186"/>
      <c r="C294" s="184"/>
      <c r="D294" s="108"/>
      <c r="E294" s="108"/>
      <c r="F294" s="406"/>
      <c r="G294" s="302"/>
      <c r="H294" s="302"/>
      <c r="I294" s="94"/>
      <c r="J294" s="94"/>
      <c r="K294" s="303">
        <f t="shared" si="12"/>
        <v>0</v>
      </c>
      <c r="L294" s="405"/>
      <c r="M294" s="405"/>
      <c r="N294" s="305"/>
    </row>
    <row r="295" spans="1:14" ht="15" x14ac:dyDescent="0.2">
      <c r="A295" s="127" t="str">
        <f t="shared" si="11"/>
        <v/>
      </c>
      <c r="B295" s="186"/>
      <c r="C295" s="184"/>
      <c r="D295" s="108"/>
      <c r="E295" s="108"/>
      <c r="F295" s="406"/>
      <c r="G295" s="302"/>
      <c r="H295" s="302"/>
      <c r="I295" s="94"/>
      <c r="J295" s="94"/>
      <c r="K295" s="303">
        <f t="shared" si="12"/>
        <v>0</v>
      </c>
      <c r="L295" s="405"/>
      <c r="M295" s="405"/>
      <c r="N295" s="305"/>
    </row>
    <row r="296" spans="1:14" ht="15" x14ac:dyDescent="0.2">
      <c r="A296" s="127" t="str">
        <f t="shared" si="11"/>
        <v/>
      </c>
      <c r="B296" s="186"/>
      <c r="C296" s="184"/>
      <c r="D296" s="108"/>
      <c r="E296" s="108"/>
      <c r="F296" s="406"/>
      <c r="G296" s="302"/>
      <c r="H296" s="302"/>
      <c r="I296" s="94"/>
      <c r="J296" s="94"/>
      <c r="K296" s="303">
        <f t="shared" si="12"/>
        <v>0</v>
      </c>
      <c r="L296" s="405"/>
      <c r="M296" s="405"/>
      <c r="N296" s="305"/>
    </row>
    <row r="297" spans="1:14" ht="15" x14ac:dyDescent="0.2">
      <c r="A297" s="127" t="str">
        <f t="shared" si="11"/>
        <v/>
      </c>
      <c r="B297" s="186"/>
      <c r="C297" s="184"/>
      <c r="D297" s="108"/>
      <c r="E297" s="108"/>
      <c r="F297" s="406"/>
      <c r="G297" s="302"/>
      <c r="H297" s="302"/>
      <c r="I297" s="94"/>
      <c r="J297" s="94"/>
      <c r="K297" s="303">
        <f t="shared" si="12"/>
        <v>0</v>
      </c>
      <c r="L297" s="405"/>
      <c r="M297" s="405"/>
      <c r="N297" s="305"/>
    </row>
    <row r="298" spans="1:14" ht="15" x14ac:dyDescent="0.2">
      <c r="A298" s="127" t="str">
        <f t="shared" si="11"/>
        <v/>
      </c>
      <c r="B298" s="186"/>
      <c r="C298" s="184"/>
      <c r="D298" s="108"/>
      <c r="E298" s="108"/>
      <c r="F298" s="406"/>
      <c r="G298" s="302"/>
      <c r="H298" s="302"/>
      <c r="I298" s="94"/>
      <c r="J298" s="94"/>
      <c r="K298" s="303">
        <f t="shared" si="12"/>
        <v>0</v>
      </c>
      <c r="L298" s="405"/>
      <c r="M298" s="405"/>
      <c r="N298" s="305"/>
    </row>
    <row r="299" spans="1:14" ht="15" x14ac:dyDescent="0.2">
      <c r="A299" s="127" t="str">
        <f t="shared" si="11"/>
        <v/>
      </c>
      <c r="B299" s="186"/>
      <c r="C299" s="184"/>
      <c r="D299" s="108"/>
      <c r="E299" s="108"/>
      <c r="F299" s="406"/>
      <c r="G299" s="302"/>
      <c r="H299" s="302"/>
      <c r="I299" s="94"/>
      <c r="J299" s="94"/>
      <c r="K299" s="303">
        <f t="shared" si="12"/>
        <v>0</v>
      </c>
      <c r="L299" s="405"/>
      <c r="M299" s="405"/>
      <c r="N299" s="305"/>
    </row>
    <row r="300" spans="1:14" ht="15" x14ac:dyDescent="0.2">
      <c r="A300" s="127" t="str">
        <f t="shared" si="11"/>
        <v/>
      </c>
      <c r="B300" s="186"/>
      <c r="C300" s="184"/>
      <c r="D300" s="108"/>
      <c r="E300" s="108"/>
      <c r="F300" s="406"/>
      <c r="G300" s="302"/>
      <c r="H300" s="302"/>
      <c r="I300" s="94"/>
      <c r="J300" s="94"/>
      <c r="K300" s="303">
        <f t="shared" si="12"/>
        <v>0</v>
      </c>
      <c r="L300" s="405"/>
      <c r="M300" s="405"/>
      <c r="N300" s="305"/>
    </row>
    <row r="301" spans="1:14" ht="15" x14ac:dyDescent="0.2">
      <c r="A301" s="127" t="str">
        <f t="shared" si="11"/>
        <v/>
      </c>
      <c r="B301" s="186"/>
      <c r="C301" s="184"/>
      <c r="D301" s="108"/>
      <c r="E301" s="108"/>
      <c r="F301" s="406"/>
      <c r="G301" s="302"/>
      <c r="H301" s="302"/>
      <c r="I301" s="94"/>
      <c r="J301" s="94"/>
      <c r="K301" s="303">
        <f t="shared" si="12"/>
        <v>0</v>
      </c>
      <c r="L301" s="405"/>
      <c r="M301" s="405"/>
      <c r="N301" s="305"/>
    </row>
    <row r="302" spans="1:14" ht="15" x14ac:dyDescent="0.2">
      <c r="A302" s="127" t="str">
        <f t="shared" si="11"/>
        <v/>
      </c>
      <c r="B302" s="186"/>
      <c r="C302" s="184"/>
      <c r="D302" s="108"/>
      <c r="E302" s="108"/>
      <c r="F302" s="406"/>
      <c r="G302" s="302"/>
      <c r="H302" s="302"/>
      <c r="I302" s="94"/>
      <c r="J302" s="94"/>
      <c r="K302" s="303">
        <f t="shared" si="12"/>
        <v>0</v>
      </c>
      <c r="L302" s="405"/>
      <c r="M302" s="405"/>
      <c r="N302" s="305"/>
    </row>
    <row r="303" spans="1:14" ht="15" x14ac:dyDescent="0.2">
      <c r="A303" s="127" t="str">
        <f t="shared" si="11"/>
        <v/>
      </c>
      <c r="B303" s="186"/>
      <c r="C303" s="184"/>
      <c r="D303" s="108"/>
      <c r="E303" s="108"/>
      <c r="F303" s="406"/>
      <c r="G303" s="302"/>
      <c r="H303" s="302"/>
      <c r="I303" s="94"/>
      <c r="J303" s="94"/>
      <c r="K303" s="303">
        <f t="shared" si="12"/>
        <v>0</v>
      </c>
      <c r="L303" s="405"/>
      <c r="M303" s="405"/>
      <c r="N303" s="305"/>
    </row>
    <row r="304" spans="1:14" ht="15" x14ac:dyDescent="0.2">
      <c r="A304" s="127" t="str">
        <f t="shared" si="11"/>
        <v/>
      </c>
      <c r="B304" s="186"/>
      <c r="C304" s="184"/>
      <c r="D304" s="108"/>
      <c r="E304" s="108"/>
      <c r="F304" s="406"/>
      <c r="G304" s="302"/>
      <c r="H304" s="302"/>
      <c r="I304" s="94"/>
      <c r="J304" s="94"/>
      <c r="K304" s="303">
        <f t="shared" si="12"/>
        <v>0</v>
      </c>
      <c r="L304" s="405"/>
      <c r="M304" s="405"/>
      <c r="N304" s="305"/>
    </row>
    <row r="305" spans="1:14" ht="15" x14ac:dyDescent="0.2">
      <c r="A305" s="127" t="str">
        <f t="shared" si="11"/>
        <v/>
      </c>
      <c r="B305" s="186"/>
      <c r="C305" s="184"/>
      <c r="D305" s="108"/>
      <c r="E305" s="108"/>
      <c r="F305" s="406"/>
      <c r="G305" s="302"/>
      <c r="H305" s="302"/>
      <c r="I305" s="94"/>
      <c r="J305" s="94"/>
      <c r="K305" s="303">
        <f t="shared" si="12"/>
        <v>0</v>
      </c>
      <c r="L305" s="405"/>
      <c r="M305" s="405"/>
      <c r="N305" s="305"/>
    </row>
    <row r="306" spans="1:14" ht="15" x14ac:dyDescent="0.2">
      <c r="A306" s="127" t="str">
        <f t="shared" si="11"/>
        <v/>
      </c>
      <c r="B306" s="186"/>
      <c r="C306" s="184"/>
      <c r="D306" s="108"/>
      <c r="E306" s="108"/>
      <c r="F306" s="406"/>
      <c r="G306" s="302"/>
      <c r="H306" s="302"/>
      <c r="I306" s="94"/>
      <c r="J306" s="94"/>
      <c r="K306" s="303">
        <f t="shared" si="12"/>
        <v>0</v>
      </c>
      <c r="L306" s="405"/>
      <c r="M306" s="405"/>
      <c r="N306" s="305"/>
    </row>
    <row r="307" spans="1:14" ht="15" x14ac:dyDescent="0.2">
      <c r="A307" s="127" t="str">
        <f t="shared" si="11"/>
        <v/>
      </c>
      <c r="B307" s="186"/>
      <c r="C307" s="184"/>
      <c r="D307" s="108"/>
      <c r="E307" s="108"/>
      <c r="F307" s="406"/>
      <c r="G307" s="302"/>
      <c r="H307" s="302"/>
      <c r="I307" s="94"/>
      <c r="J307" s="94"/>
      <c r="K307" s="303">
        <f t="shared" si="12"/>
        <v>0</v>
      </c>
      <c r="L307" s="405"/>
      <c r="M307" s="405"/>
      <c r="N307" s="305"/>
    </row>
    <row r="308" spans="1:14" ht="15" x14ac:dyDescent="0.2">
      <c r="A308" s="127" t="str">
        <f t="shared" si="11"/>
        <v/>
      </c>
      <c r="B308" s="186"/>
      <c r="C308" s="184"/>
      <c r="D308" s="108"/>
      <c r="E308" s="108"/>
      <c r="F308" s="406"/>
      <c r="G308" s="302"/>
      <c r="H308" s="302"/>
      <c r="I308" s="94"/>
      <c r="J308" s="94"/>
      <c r="K308" s="303">
        <f t="shared" si="12"/>
        <v>0</v>
      </c>
      <c r="L308" s="405"/>
      <c r="M308" s="405"/>
      <c r="N308" s="305"/>
    </row>
    <row r="309" spans="1:14" ht="15" x14ac:dyDescent="0.2">
      <c r="A309" s="127" t="str">
        <f t="shared" si="11"/>
        <v/>
      </c>
      <c r="B309" s="186"/>
      <c r="C309" s="184"/>
      <c r="D309" s="108"/>
      <c r="E309" s="108"/>
      <c r="F309" s="406"/>
      <c r="G309" s="302"/>
      <c r="H309" s="302"/>
      <c r="I309" s="94"/>
      <c r="J309" s="94"/>
      <c r="K309" s="303">
        <f t="shared" si="12"/>
        <v>0</v>
      </c>
      <c r="L309" s="405"/>
      <c r="M309" s="405"/>
      <c r="N309" s="305"/>
    </row>
    <row r="310" spans="1:14" ht="15" x14ac:dyDescent="0.2">
      <c r="A310" s="127" t="str">
        <f t="shared" si="11"/>
        <v/>
      </c>
      <c r="B310" s="186"/>
      <c r="C310" s="184"/>
      <c r="D310" s="108"/>
      <c r="E310" s="108"/>
      <c r="F310" s="406"/>
      <c r="G310" s="302"/>
      <c r="H310" s="302"/>
      <c r="I310" s="94"/>
      <c r="J310" s="94"/>
      <c r="K310" s="303">
        <f t="shared" si="12"/>
        <v>0</v>
      </c>
      <c r="L310" s="405"/>
      <c r="M310" s="405"/>
      <c r="N310" s="305"/>
    </row>
    <row r="311" spans="1:14" ht="15" x14ac:dyDescent="0.2">
      <c r="A311" s="127" t="str">
        <f t="shared" si="11"/>
        <v/>
      </c>
      <c r="B311" s="186"/>
      <c r="C311" s="184"/>
      <c r="D311" s="108"/>
      <c r="E311" s="108"/>
      <c r="F311" s="406"/>
      <c r="G311" s="302"/>
      <c r="H311" s="302"/>
      <c r="I311" s="94"/>
      <c r="J311" s="94"/>
      <c r="K311" s="303">
        <f t="shared" si="12"/>
        <v>0</v>
      </c>
      <c r="L311" s="405"/>
      <c r="M311" s="405"/>
      <c r="N311" s="305"/>
    </row>
    <row r="312" spans="1:14" ht="15" x14ac:dyDescent="0.2">
      <c r="A312" s="127" t="str">
        <f t="shared" si="11"/>
        <v/>
      </c>
      <c r="B312" s="186"/>
      <c r="C312" s="184"/>
      <c r="D312" s="108"/>
      <c r="E312" s="108"/>
      <c r="F312" s="406"/>
      <c r="G312" s="302"/>
      <c r="H312" s="302"/>
      <c r="I312" s="94"/>
      <c r="J312" s="94"/>
      <c r="K312" s="303">
        <f t="shared" si="12"/>
        <v>0</v>
      </c>
      <c r="L312" s="405"/>
      <c r="M312" s="405"/>
      <c r="N312" s="305"/>
    </row>
    <row r="313" spans="1:14" ht="15" x14ac:dyDescent="0.2">
      <c r="A313" s="127" t="str">
        <f t="shared" si="11"/>
        <v/>
      </c>
      <c r="B313" s="186"/>
      <c r="C313" s="184"/>
      <c r="D313" s="108"/>
      <c r="E313" s="108"/>
      <c r="F313" s="406"/>
      <c r="G313" s="302"/>
      <c r="H313" s="302"/>
      <c r="I313" s="94"/>
      <c r="J313" s="94"/>
      <c r="K313" s="303">
        <f t="shared" si="12"/>
        <v>0</v>
      </c>
      <c r="L313" s="405"/>
      <c r="M313" s="405"/>
      <c r="N313" s="305"/>
    </row>
    <row r="314" spans="1:14" ht="15" x14ac:dyDescent="0.2">
      <c r="A314" s="127" t="str">
        <f t="shared" si="11"/>
        <v/>
      </c>
      <c r="B314" s="186"/>
      <c r="C314" s="184"/>
      <c r="D314" s="108"/>
      <c r="E314" s="108"/>
      <c r="F314" s="406"/>
      <c r="G314" s="302"/>
      <c r="H314" s="302"/>
      <c r="I314" s="94"/>
      <c r="J314" s="94"/>
      <c r="K314" s="303">
        <f t="shared" si="12"/>
        <v>0</v>
      </c>
      <c r="L314" s="405"/>
      <c r="M314" s="405"/>
      <c r="N314" s="305"/>
    </row>
    <row r="315" spans="1:14" ht="15" x14ac:dyDescent="0.2">
      <c r="A315" s="127" t="str">
        <f t="shared" si="11"/>
        <v/>
      </c>
      <c r="B315" s="186"/>
      <c r="C315" s="184"/>
      <c r="D315" s="108"/>
      <c r="E315" s="108"/>
      <c r="F315" s="406"/>
      <c r="G315" s="302"/>
      <c r="H315" s="302"/>
      <c r="I315" s="94"/>
      <c r="J315" s="94"/>
      <c r="K315" s="303">
        <f t="shared" si="12"/>
        <v>0</v>
      </c>
      <c r="L315" s="405"/>
      <c r="M315" s="405"/>
      <c r="N315" s="305"/>
    </row>
    <row r="316" spans="1:14" ht="15" x14ac:dyDescent="0.2">
      <c r="A316" s="127" t="str">
        <f t="shared" si="11"/>
        <v/>
      </c>
      <c r="B316" s="186"/>
      <c r="C316" s="184"/>
      <c r="D316" s="108"/>
      <c r="E316" s="108"/>
      <c r="F316" s="406"/>
      <c r="G316" s="302"/>
      <c r="H316" s="302"/>
      <c r="I316" s="94"/>
      <c r="J316" s="94"/>
      <c r="K316" s="303">
        <f t="shared" si="12"/>
        <v>0</v>
      </c>
      <c r="L316" s="405"/>
      <c r="M316" s="405"/>
      <c r="N316" s="305"/>
    </row>
    <row r="317" spans="1:14" ht="15" x14ac:dyDescent="0.2">
      <c r="A317" s="127" t="str">
        <f t="shared" si="11"/>
        <v/>
      </c>
      <c r="B317" s="186"/>
      <c r="C317" s="184"/>
      <c r="D317" s="108"/>
      <c r="E317" s="108"/>
      <c r="F317" s="406"/>
      <c r="G317" s="302"/>
      <c r="H317" s="302"/>
      <c r="I317" s="94"/>
      <c r="J317" s="94"/>
      <c r="K317" s="303">
        <f t="shared" si="12"/>
        <v>0</v>
      </c>
      <c r="L317" s="405"/>
      <c r="M317" s="405"/>
      <c r="N317" s="305"/>
    </row>
    <row r="318" spans="1:14" ht="15" x14ac:dyDescent="0.2">
      <c r="A318" s="127" t="str">
        <f t="shared" si="11"/>
        <v/>
      </c>
      <c r="B318" s="186"/>
      <c r="C318" s="184"/>
      <c r="D318" s="108"/>
      <c r="E318" s="108"/>
      <c r="F318" s="406"/>
      <c r="G318" s="302"/>
      <c r="H318" s="302"/>
      <c r="I318" s="94"/>
      <c r="J318" s="94"/>
      <c r="K318" s="303">
        <f t="shared" si="12"/>
        <v>0</v>
      </c>
      <c r="L318" s="405"/>
      <c r="M318" s="405"/>
      <c r="N318" s="305"/>
    </row>
    <row r="319" spans="1:14" ht="15" x14ac:dyDescent="0.2">
      <c r="A319" s="127" t="str">
        <f t="shared" si="11"/>
        <v/>
      </c>
      <c r="B319" s="186"/>
      <c r="C319" s="184"/>
      <c r="D319" s="108"/>
      <c r="E319" s="108"/>
      <c r="F319" s="406"/>
      <c r="G319" s="302"/>
      <c r="H319" s="302"/>
      <c r="I319" s="94"/>
      <c r="J319" s="94"/>
      <c r="K319" s="303">
        <f t="shared" si="12"/>
        <v>0</v>
      </c>
      <c r="L319" s="405"/>
      <c r="M319" s="405"/>
      <c r="N319" s="305"/>
    </row>
    <row r="320" spans="1:14" ht="15" x14ac:dyDescent="0.2">
      <c r="A320" s="127" t="str">
        <f t="shared" si="11"/>
        <v/>
      </c>
      <c r="B320" s="186"/>
      <c r="C320" s="184"/>
      <c r="D320" s="108"/>
      <c r="E320" s="108"/>
      <c r="F320" s="406"/>
      <c r="G320" s="302"/>
      <c r="H320" s="302"/>
      <c r="I320" s="94"/>
      <c r="J320" s="94"/>
      <c r="K320" s="303">
        <f t="shared" si="12"/>
        <v>0</v>
      </c>
      <c r="L320" s="405"/>
      <c r="M320" s="405"/>
      <c r="N320" s="305"/>
    </row>
    <row r="321" spans="1:14" ht="15" x14ac:dyDescent="0.2">
      <c r="A321" s="127" t="str">
        <f t="shared" si="11"/>
        <v/>
      </c>
      <c r="B321" s="186"/>
      <c r="C321" s="184"/>
      <c r="D321" s="108"/>
      <c r="E321" s="108"/>
      <c r="F321" s="406"/>
      <c r="G321" s="302"/>
      <c r="H321" s="302"/>
      <c r="I321" s="94"/>
      <c r="J321" s="94"/>
      <c r="K321" s="303">
        <f t="shared" si="12"/>
        <v>0</v>
      </c>
      <c r="L321" s="405"/>
      <c r="M321" s="405"/>
      <c r="N321" s="305"/>
    </row>
    <row r="322" spans="1:14" ht="15" x14ac:dyDescent="0.2">
      <c r="A322" s="127" t="str">
        <f t="shared" si="11"/>
        <v/>
      </c>
      <c r="B322" s="186"/>
      <c r="C322" s="184"/>
      <c r="D322" s="108"/>
      <c r="E322" s="108"/>
      <c r="F322" s="406"/>
      <c r="G322" s="302"/>
      <c r="H322" s="302"/>
      <c r="I322" s="94"/>
      <c r="J322" s="94"/>
      <c r="K322" s="303">
        <f t="shared" si="12"/>
        <v>0</v>
      </c>
      <c r="L322" s="405"/>
      <c r="M322" s="405"/>
      <c r="N322" s="305"/>
    </row>
    <row r="323" spans="1:14" ht="15" x14ac:dyDescent="0.2">
      <c r="A323" s="127" t="str">
        <f t="shared" si="11"/>
        <v/>
      </c>
      <c r="B323" s="186"/>
      <c r="C323" s="184"/>
      <c r="D323" s="108"/>
      <c r="E323" s="108"/>
      <c r="F323" s="406"/>
      <c r="G323" s="302"/>
      <c r="H323" s="302"/>
      <c r="I323" s="94"/>
      <c r="J323" s="94"/>
      <c r="K323" s="303">
        <f t="shared" si="12"/>
        <v>0</v>
      </c>
      <c r="L323" s="405"/>
      <c r="M323" s="405"/>
      <c r="N323" s="305"/>
    </row>
    <row r="324" spans="1:14" ht="15" x14ac:dyDescent="0.2">
      <c r="A324" s="127" t="str">
        <f t="shared" si="11"/>
        <v/>
      </c>
      <c r="B324" s="186"/>
      <c r="C324" s="184"/>
      <c r="D324" s="108"/>
      <c r="E324" s="108"/>
      <c r="F324" s="406"/>
      <c r="G324" s="302"/>
      <c r="H324" s="302"/>
      <c r="I324" s="94"/>
      <c r="J324" s="94"/>
      <c r="K324" s="303">
        <f t="shared" si="12"/>
        <v>0</v>
      </c>
      <c r="L324" s="405"/>
      <c r="M324" s="405"/>
      <c r="N324" s="305"/>
    </row>
    <row r="325" spans="1:14" ht="15" x14ac:dyDescent="0.2">
      <c r="A325" s="127" t="str">
        <f t="shared" si="11"/>
        <v/>
      </c>
      <c r="B325" s="186"/>
      <c r="C325" s="184"/>
      <c r="D325" s="108"/>
      <c r="E325" s="108"/>
      <c r="F325" s="406"/>
      <c r="G325" s="302"/>
      <c r="H325" s="302"/>
      <c r="I325" s="94"/>
      <c r="J325" s="94"/>
      <c r="K325" s="303">
        <f t="shared" si="12"/>
        <v>0</v>
      </c>
      <c r="L325" s="405"/>
      <c r="M325" s="405"/>
      <c r="N325" s="305"/>
    </row>
    <row r="326" spans="1:14" ht="15" x14ac:dyDescent="0.2">
      <c r="A326" s="127" t="str">
        <f t="shared" si="11"/>
        <v/>
      </c>
      <c r="B326" s="186"/>
      <c r="C326" s="184"/>
      <c r="D326" s="108"/>
      <c r="E326" s="108"/>
      <c r="F326" s="406"/>
      <c r="G326" s="302"/>
      <c r="H326" s="302"/>
      <c r="I326" s="94"/>
      <c r="J326" s="94"/>
      <c r="K326" s="303">
        <f t="shared" si="12"/>
        <v>0</v>
      </c>
      <c r="L326" s="405"/>
      <c r="M326" s="405"/>
      <c r="N326" s="305"/>
    </row>
    <row r="327" spans="1:14" ht="15" x14ac:dyDescent="0.2">
      <c r="A327" s="127" t="str">
        <f t="shared" si="11"/>
        <v/>
      </c>
      <c r="B327" s="186"/>
      <c r="C327" s="184"/>
      <c r="D327" s="108"/>
      <c r="E327" s="108"/>
      <c r="F327" s="406"/>
      <c r="G327" s="302"/>
      <c r="H327" s="302"/>
      <c r="I327" s="94"/>
      <c r="J327" s="94"/>
      <c r="K327" s="303">
        <f t="shared" si="12"/>
        <v>0</v>
      </c>
      <c r="L327" s="405"/>
      <c r="M327" s="405"/>
      <c r="N327" s="305"/>
    </row>
    <row r="328" spans="1:14" ht="15" x14ac:dyDescent="0.2">
      <c r="A328" s="127" t="str">
        <f t="shared" si="11"/>
        <v/>
      </c>
      <c r="B328" s="186"/>
      <c r="C328" s="184"/>
      <c r="D328" s="108"/>
      <c r="E328" s="108"/>
      <c r="F328" s="406"/>
      <c r="G328" s="302"/>
      <c r="H328" s="302"/>
      <c r="I328" s="94"/>
      <c r="J328" s="94"/>
      <c r="K328" s="303">
        <f t="shared" si="12"/>
        <v>0</v>
      </c>
      <c r="L328" s="405"/>
      <c r="M328" s="405"/>
      <c r="N328" s="305"/>
    </row>
    <row r="329" spans="1:14" ht="15" x14ac:dyDescent="0.2">
      <c r="A329" s="127" t="str">
        <f t="shared" si="11"/>
        <v/>
      </c>
      <c r="B329" s="186"/>
      <c r="C329" s="184"/>
      <c r="D329" s="108"/>
      <c r="E329" s="108"/>
      <c r="F329" s="406"/>
      <c r="G329" s="302"/>
      <c r="H329" s="302"/>
      <c r="I329" s="94"/>
      <c r="J329" s="94"/>
      <c r="K329" s="303">
        <f t="shared" si="12"/>
        <v>0</v>
      </c>
      <c r="L329" s="405"/>
      <c r="M329" s="405"/>
      <c r="N329" s="305"/>
    </row>
    <row r="330" spans="1:14" ht="15" x14ac:dyDescent="0.2">
      <c r="A330" s="127" t="str">
        <f t="shared" si="11"/>
        <v/>
      </c>
      <c r="B330" s="186"/>
      <c r="C330" s="184"/>
      <c r="D330" s="108"/>
      <c r="E330" s="108"/>
      <c r="F330" s="406"/>
      <c r="G330" s="302"/>
      <c r="H330" s="302"/>
      <c r="I330" s="94"/>
      <c r="J330" s="94"/>
      <c r="K330" s="303">
        <f t="shared" si="12"/>
        <v>0</v>
      </c>
      <c r="L330" s="405"/>
      <c r="M330" s="405"/>
      <c r="N330" s="305"/>
    </row>
    <row r="331" spans="1:14" ht="15" x14ac:dyDescent="0.2">
      <c r="A331" s="127" t="str">
        <f t="shared" si="11"/>
        <v/>
      </c>
      <c r="B331" s="186"/>
      <c r="C331" s="184"/>
      <c r="D331" s="108"/>
      <c r="E331" s="108"/>
      <c r="F331" s="406"/>
      <c r="G331" s="302"/>
      <c r="H331" s="302"/>
      <c r="I331" s="94"/>
      <c r="J331" s="94"/>
      <c r="K331" s="303">
        <f t="shared" si="12"/>
        <v>0</v>
      </c>
      <c r="L331" s="405"/>
      <c r="M331" s="405"/>
      <c r="N331" s="305"/>
    </row>
    <row r="332" spans="1:14" ht="15" x14ac:dyDescent="0.2">
      <c r="A332" s="127" t="str">
        <f t="shared" si="11"/>
        <v/>
      </c>
      <c r="B332" s="186"/>
      <c r="C332" s="184"/>
      <c r="D332" s="108"/>
      <c r="E332" s="108"/>
      <c r="F332" s="406"/>
      <c r="G332" s="302"/>
      <c r="H332" s="302"/>
      <c r="I332" s="94"/>
      <c r="J332" s="94"/>
      <c r="K332" s="303">
        <f t="shared" si="12"/>
        <v>0</v>
      </c>
      <c r="L332" s="405"/>
      <c r="M332" s="405"/>
      <c r="N332" s="305"/>
    </row>
    <row r="333" spans="1:14" ht="15" x14ac:dyDescent="0.2">
      <c r="A333" s="127" t="str">
        <f t="shared" si="11"/>
        <v/>
      </c>
      <c r="B333" s="186"/>
      <c r="C333" s="184"/>
      <c r="D333" s="108"/>
      <c r="E333" s="108"/>
      <c r="F333" s="406"/>
      <c r="G333" s="302"/>
      <c r="H333" s="302"/>
      <c r="I333" s="94"/>
      <c r="J333" s="94"/>
      <c r="K333" s="303">
        <f t="shared" si="12"/>
        <v>0</v>
      </c>
      <c r="L333" s="405"/>
      <c r="M333" s="405"/>
      <c r="N333" s="305"/>
    </row>
    <row r="334" spans="1:14" ht="15" x14ac:dyDescent="0.2">
      <c r="A334" s="127" t="str">
        <f t="shared" si="11"/>
        <v/>
      </c>
      <c r="B334" s="186"/>
      <c r="C334" s="184"/>
      <c r="D334" s="108"/>
      <c r="E334" s="108"/>
      <c r="F334" s="406"/>
      <c r="G334" s="302"/>
      <c r="H334" s="302"/>
      <c r="I334" s="94"/>
      <c r="J334" s="94"/>
      <c r="K334" s="303">
        <f t="shared" si="12"/>
        <v>0</v>
      </c>
      <c r="L334" s="405"/>
      <c r="M334" s="405"/>
      <c r="N334" s="305"/>
    </row>
    <row r="335" spans="1:14" ht="15" x14ac:dyDescent="0.2">
      <c r="A335" s="127" t="str">
        <f t="shared" si="11"/>
        <v/>
      </c>
      <c r="B335" s="186"/>
      <c r="C335" s="184"/>
      <c r="D335" s="108"/>
      <c r="E335" s="108"/>
      <c r="F335" s="406"/>
      <c r="G335" s="302"/>
      <c r="H335" s="302"/>
      <c r="I335" s="94"/>
      <c r="J335" s="94"/>
      <c r="K335" s="303">
        <f t="shared" si="12"/>
        <v>0</v>
      </c>
      <c r="L335" s="405"/>
      <c r="M335" s="405"/>
      <c r="N335" s="305"/>
    </row>
    <row r="336" spans="1:14" ht="15" x14ac:dyDescent="0.2">
      <c r="A336" s="127" t="str">
        <f t="shared" si="11"/>
        <v/>
      </c>
      <c r="B336" s="186"/>
      <c r="C336" s="184"/>
      <c r="D336" s="108"/>
      <c r="E336" s="108"/>
      <c r="F336" s="406"/>
      <c r="G336" s="302"/>
      <c r="H336" s="302"/>
      <c r="I336" s="94"/>
      <c r="J336" s="94"/>
      <c r="K336" s="303">
        <f t="shared" si="12"/>
        <v>0</v>
      </c>
      <c r="L336" s="405"/>
      <c r="M336" s="405"/>
      <c r="N336" s="305"/>
    </row>
    <row r="337" spans="1:14" ht="15" x14ac:dyDescent="0.2">
      <c r="A337" s="127" t="str">
        <f t="shared" si="11"/>
        <v/>
      </c>
      <c r="B337" s="186"/>
      <c r="C337" s="184"/>
      <c r="D337" s="108"/>
      <c r="E337" s="108"/>
      <c r="F337" s="406"/>
      <c r="G337" s="302"/>
      <c r="H337" s="302"/>
      <c r="I337" s="94"/>
      <c r="J337" s="94"/>
      <c r="K337" s="303">
        <f t="shared" si="12"/>
        <v>0</v>
      </c>
      <c r="L337" s="405"/>
      <c r="M337" s="405"/>
      <c r="N337" s="305"/>
    </row>
    <row r="338" spans="1:14" ht="15" x14ac:dyDescent="0.2">
      <c r="A338" s="127" t="str">
        <f t="shared" si="11"/>
        <v/>
      </c>
      <c r="B338" s="186"/>
      <c r="C338" s="184"/>
      <c r="D338" s="108"/>
      <c r="E338" s="108"/>
      <c r="F338" s="406"/>
      <c r="G338" s="302"/>
      <c r="H338" s="302"/>
      <c r="I338" s="94"/>
      <c r="J338" s="94"/>
      <c r="K338" s="303">
        <f t="shared" si="12"/>
        <v>0</v>
      </c>
      <c r="L338" s="405"/>
      <c r="M338" s="405"/>
      <c r="N338" s="305"/>
    </row>
    <row r="339" spans="1:14" ht="15" x14ac:dyDescent="0.2">
      <c r="A339" s="127" t="str">
        <f t="shared" si="11"/>
        <v/>
      </c>
      <c r="B339" s="186"/>
      <c r="C339" s="184"/>
      <c r="D339" s="108"/>
      <c r="E339" s="108"/>
      <c r="F339" s="406"/>
      <c r="G339" s="302"/>
      <c r="H339" s="302"/>
      <c r="I339" s="94"/>
      <c r="J339" s="94"/>
      <c r="K339" s="303">
        <f t="shared" si="12"/>
        <v>0</v>
      </c>
      <c r="L339" s="405"/>
      <c r="M339" s="405"/>
      <c r="N339" s="305"/>
    </row>
    <row r="340" spans="1:14" ht="15" x14ac:dyDescent="0.2">
      <c r="A340" s="127" t="str">
        <f t="shared" si="11"/>
        <v/>
      </c>
      <c r="B340" s="186"/>
      <c r="C340" s="184"/>
      <c r="D340" s="108"/>
      <c r="E340" s="108"/>
      <c r="F340" s="406"/>
      <c r="G340" s="302"/>
      <c r="H340" s="302"/>
      <c r="I340" s="94"/>
      <c r="J340" s="94"/>
      <c r="K340" s="303">
        <f t="shared" si="12"/>
        <v>0</v>
      </c>
      <c r="L340" s="405"/>
      <c r="M340" s="405"/>
      <c r="N340" s="305"/>
    </row>
    <row r="341" spans="1:14" ht="15" x14ac:dyDescent="0.2">
      <c r="A341" s="127" t="str">
        <f t="shared" ref="A341:A404" si="13">IF(COUNTA(B341:J341)&gt;0,ROW()-$A$3+1,"")</f>
        <v/>
      </c>
      <c r="B341" s="186"/>
      <c r="C341" s="184"/>
      <c r="D341" s="108"/>
      <c r="E341" s="108"/>
      <c r="F341" s="406"/>
      <c r="G341" s="302"/>
      <c r="H341" s="302"/>
      <c r="I341" s="94"/>
      <c r="J341" s="94"/>
      <c r="K341" s="303">
        <f t="shared" ref="K341:K404" si="14">ROUND(J341,2)*ROUND(I341,2)</f>
        <v>0</v>
      </c>
      <c r="L341" s="405"/>
      <c r="M341" s="405"/>
      <c r="N341" s="305"/>
    </row>
    <row r="342" spans="1:14" ht="15" x14ac:dyDescent="0.2">
      <c r="A342" s="127" t="str">
        <f t="shared" si="13"/>
        <v/>
      </c>
      <c r="B342" s="186"/>
      <c r="C342" s="184"/>
      <c r="D342" s="108"/>
      <c r="E342" s="108"/>
      <c r="F342" s="406"/>
      <c r="G342" s="302"/>
      <c r="H342" s="302"/>
      <c r="I342" s="94"/>
      <c r="J342" s="94"/>
      <c r="K342" s="303">
        <f t="shared" si="14"/>
        <v>0</v>
      </c>
      <c r="L342" s="405"/>
      <c r="M342" s="405"/>
      <c r="N342" s="305"/>
    </row>
    <row r="343" spans="1:14" ht="15" x14ac:dyDescent="0.2">
      <c r="A343" s="127" t="str">
        <f t="shared" si="13"/>
        <v/>
      </c>
      <c r="B343" s="186"/>
      <c r="C343" s="184"/>
      <c r="D343" s="108"/>
      <c r="E343" s="108"/>
      <c r="F343" s="406"/>
      <c r="G343" s="302"/>
      <c r="H343" s="302"/>
      <c r="I343" s="94"/>
      <c r="J343" s="94"/>
      <c r="K343" s="303">
        <f t="shared" si="14"/>
        <v>0</v>
      </c>
      <c r="L343" s="405"/>
      <c r="M343" s="405"/>
      <c r="N343" s="305"/>
    </row>
    <row r="344" spans="1:14" ht="15" x14ac:dyDescent="0.2">
      <c r="A344" s="127" t="str">
        <f t="shared" si="13"/>
        <v/>
      </c>
      <c r="B344" s="186"/>
      <c r="C344" s="184"/>
      <c r="D344" s="108"/>
      <c r="E344" s="108"/>
      <c r="F344" s="406"/>
      <c r="G344" s="302"/>
      <c r="H344" s="302"/>
      <c r="I344" s="94"/>
      <c r="J344" s="94"/>
      <c r="K344" s="303">
        <f t="shared" si="14"/>
        <v>0</v>
      </c>
      <c r="L344" s="405"/>
      <c r="M344" s="405"/>
      <c r="N344" s="305"/>
    </row>
    <row r="345" spans="1:14" ht="15" x14ac:dyDescent="0.2">
      <c r="A345" s="127" t="str">
        <f t="shared" si="13"/>
        <v/>
      </c>
      <c r="B345" s="186"/>
      <c r="C345" s="184"/>
      <c r="D345" s="108"/>
      <c r="E345" s="108"/>
      <c r="F345" s="406"/>
      <c r="G345" s="302"/>
      <c r="H345" s="302"/>
      <c r="I345" s="94"/>
      <c r="J345" s="94"/>
      <c r="K345" s="303">
        <f t="shared" si="14"/>
        <v>0</v>
      </c>
      <c r="L345" s="405"/>
      <c r="M345" s="405"/>
      <c r="N345" s="305"/>
    </row>
    <row r="346" spans="1:14" ht="15" x14ac:dyDescent="0.2">
      <c r="A346" s="127" t="str">
        <f t="shared" si="13"/>
        <v/>
      </c>
      <c r="B346" s="186"/>
      <c r="C346" s="184"/>
      <c r="D346" s="108"/>
      <c r="E346" s="108"/>
      <c r="F346" s="406"/>
      <c r="G346" s="302"/>
      <c r="H346" s="302"/>
      <c r="I346" s="94"/>
      <c r="J346" s="94"/>
      <c r="K346" s="303">
        <f t="shared" si="14"/>
        <v>0</v>
      </c>
      <c r="L346" s="405"/>
      <c r="M346" s="405"/>
      <c r="N346" s="305"/>
    </row>
    <row r="347" spans="1:14" ht="15" x14ac:dyDescent="0.2">
      <c r="A347" s="127" t="str">
        <f t="shared" si="13"/>
        <v/>
      </c>
      <c r="B347" s="186"/>
      <c r="C347" s="184"/>
      <c r="D347" s="108"/>
      <c r="E347" s="108"/>
      <c r="F347" s="406"/>
      <c r="G347" s="302"/>
      <c r="H347" s="302"/>
      <c r="I347" s="94"/>
      <c r="J347" s="94"/>
      <c r="K347" s="303">
        <f t="shared" si="14"/>
        <v>0</v>
      </c>
      <c r="L347" s="405"/>
      <c r="M347" s="405"/>
      <c r="N347" s="305"/>
    </row>
    <row r="348" spans="1:14" ht="15" x14ac:dyDescent="0.2">
      <c r="A348" s="127" t="str">
        <f t="shared" si="13"/>
        <v/>
      </c>
      <c r="B348" s="186"/>
      <c r="C348" s="184"/>
      <c r="D348" s="108"/>
      <c r="E348" s="108"/>
      <c r="F348" s="406"/>
      <c r="G348" s="302"/>
      <c r="H348" s="302"/>
      <c r="I348" s="94"/>
      <c r="J348" s="94"/>
      <c r="K348" s="303">
        <f t="shared" si="14"/>
        <v>0</v>
      </c>
      <c r="L348" s="405"/>
      <c r="M348" s="405"/>
      <c r="N348" s="305"/>
    </row>
    <row r="349" spans="1:14" ht="15" x14ac:dyDescent="0.2">
      <c r="A349" s="127" t="str">
        <f t="shared" si="13"/>
        <v/>
      </c>
      <c r="B349" s="186"/>
      <c r="C349" s="184"/>
      <c r="D349" s="108"/>
      <c r="E349" s="108"/>
      <c r="F349" s="406"/>
      <c r="G349" s="302"/>
      <c r="H349" s="302"/>
      <c r="I349" s="94"/>
      <c r="J349" s="94"/>
      <c r="K349" s="303">
        <f t="shared" si="14"/>
        <v>0</v>
      </c>
      <c r="L349" s="405"/>
      <c r="M349" s="405"/>
      <c r="N349" s="305"/>
    </row>
    <row r="350" spans="1:14" ht="15" x14ac:dyDescent="0.2">
      <c r="A350" s="127" t="str">
        <f t="shared" si="13"/>
        <v/>
      </c>
      <c r="B350" s="186"/>
      <c r="C350" s="184"/>
      <c r="D350" s="108"/>
      <c r="E350" s="108"/>
      <c r="F350" s="406"/>
      <c r="G350" s="302"/>
      <c r="H350" s="302"/>
      <c r="I350" s="94"/>
      <c r="J350" s="94"/>
      <c r="K350" s="303">
        <f t="shared" si="14"/>
        <v>0</v>
      </c>
      <c r="L350" s="405"/>
      <c r="M350" s="405"/>
      <c r="N350" s="305"/>
    </row>
    <row r="351" spans="1:14" ht="15" x14ac:dyDescent="0.2">
      <c r="A351" s="127" t="str">
        <f t="shared" si="13"/>
        <v/>
      </c>
      <c r="B351" s="186"/>
      <c r="C351" s="184"/>
      <c r="D351" s="108"/>
      <c r="E351" s="108"/>
      <c r="F351" s="406"/>
      <c r="G351" s="302"/>
      <c r="H351" s="302"/>
      <c r="I351" s="94"/>
      <c r="J351" s="94"/>
      <c r="K351" s="303">
        <f t="shared" si="14"/>
        <v>0</v>
      </c>
      <c r="L351" s="405"/>
      <c r="M351" s="405"/>
      <c r="N351" s="305"/>
    </row>
    <row r="352" spans="1:14" ht="15" x14ac:dyDescent="0.2">
      <c r="A352" s="127" t="str">
        <f t="shared" si="13"/>
        <v/>
      </c>
      <c r="B352" s="186"/>
      <c r="C352" s="184"/>
      <c r="D352" s="108"/>
      <c r="E352" s="108"/>
      <c r="F352" s="406"/>
      <c r="G352" s="302"/>
      <c r="H352" s="302"/>
      <c r="I352" s="94"/>
      <c r="J352" s="94"/>
      <c r="K352" s="303">
        <f t="shared" si="14"/>
        <v>0</v>
      </c>
      <c r="L352" s="405"/>
      <c r="M352" s="405"/>
      <c r="N352" s="305"/>
    </row>
    <row r="353" spans="1:14" ht="15" x14ac:dyDescent="0.2">
      <c r="A353" s="127" t="str">
        <f t="shared" si="13"/>
        <v/>
      </c>
      <c r="B353" s="186"/>
      <c r="C353" s="184"/>
      <c r="D353" s="108"/>
      <c r="E353" s="108"/>
      <c r="F353" s="406"/>
      <c r="G353" s="302"/>
      <c r="H353" s="302"/>
      <c r="I353" s="94"/>
      <c r="J353" s="94"/>
      <c r="K353" s="303">
        <f t="shared" si="14"/>
        <v>0</v>
      </c>
      <c r="L353" s="405"/>
      <c r="M353" s="405"/>
      <c r="N353" s="305"/>
    </row>
    <row r="354" spans="1:14" ht="15" x14ac:dyDescent="0.2">
      <c r="A354" s="127" t="str">
        <f t="shared" si="13"/>
        <v/>
      </c>
      <c r="B354" s="186"/>
      <c r="C354" s="184"/>
      <c r="D354" s="108"/>
      <c r="E354" s="108"/>
      <c r="F354" s="406"/>
      <c r="G354" s="302"/>
      <c r="H354" s="302"/>
      <c r="I354" s="94"/>
      <c r="J354" s="94"/>
      <c r="K354" s="303">
        <f t="shared" si="14"/>
        <v>0</v>
      </c>
      <c r="L354" s="405"/>
      <c r="M354" s="405"/>
      <c r="N354" s="305"/>
    </row>
    <row r="355" spans="1:14" ht="15" x14ac:dyDescent="0.2">
      <c r="A355" s="127" t="str">
        <f t="shared" si="13"/>
        <v/>
      </c>
      <c r="B355" s="186"/>
      <c r="C355" s="184"/>
      <c r="D355" s="108"/>
      <c r="E355" s="108"/>
      <c r="F355" s="406"/>
      <c r="G355" s="302"/>
      <c r="H355" s="302"/>
      <c r="I355" s="94"/>
      <c r="J355" s="94"/>
      <c r="K355" s="303">
        <f t="shared" si="14"/>
        <v>0</v>
      </c>
      <c r="L355" s="405"/>
      <c r="M355" s="405"/>
      <c r="N355" s="305"/>
    </row>
    <row r="356" spans="1:14" ht="15" x14ac:dyDescent="0.2">
      <c r="A356" s="127" t="str">
        <f t="shared" si="13"/>
        <v/>
      </c>
      <c r="B356" s="186"/>
      <c r="C356" s="184"/>
      <c r="D356" s="108"/>
      <c r="E356" s="108"/>
      <c r="F356" s="406"/>
      <c r="G356" s="302"/>
      <c r="H356" s="302"/>
      <c r="I356" s="94"/>
      <c r="J356" s="94"/>
      <c r="K356" s="303">
        <f t="shared" si="14"/>
        <v>0</v>
      </c>
      <c r="L356" s="405"/>
      <c r="M356" s="405"/>
      <c r="N356" s="305"/>
    </row>
    <row r="357" spans="1:14" ht="15" x14ac:dyDescent="0.2">
      <c r="A357" s="127" t="str">
        <f t="shared" si="13"/>
        <v/>
      </c>
      <c r="B357" s="186"/>
      <c r="C357" s="184"/>
      <c r="D357" s="108"/>
      <c r="E357" s="108"/>
      <c r="F357" s="406"/>
      <c r="G357" s="302"/>
      <c r="H357" s="302"/>
      <c r="I357" s="94"/>
      <c r="J357" s="94"/>
      <c r="K357" s="303">
        <f t="shared" si="14"/>
        <v>0</v>
      </c>
      <c r="L357" s="405"/>
      <c r="M357" s="405"/>
      <c r="N357" s="305"/>
    </row>
    <row r="358" spans="1:14" ht="15" x14ac:dyDescent="0.2">
      <c r="A358" s="127" t="str">
        <f t="shared" si="13"/>
        <v/>
      </c>
      <c r="B358" s="186"/>
      <c r="C358" s="184"/>
      <c r="D358" s="108"/>
      <c r="E358" s="108"/>
      <c r="F358" s="406"/>
      <c r="G358" s="302"/>
      <c r="H358" s="302"/>
      <c r="I358" s="94"/>
      <c r="J358" s="94"/>
      <c r="K358" s="303">
        <f t="shared" si="14"/>
        <v>0</v>
      </c>
      <c r="L358" s="405"/>
      <c r="M358" s="405"/>
      <c r="N358" s="305"/>
    </row>
    <row r="359" spans="1:14" ht="15" x14ac:dyDescent="0.2">
      <c r="A359" s="127" t="str">
        <f t="shared" si="13"/>
        <v/>
      </c>
      <c r="B359" s="186"/>
      <c r="C359" s="184"/>
      <c r="D359" s="108"/>
      <c r="E359" s="108"/>
      <c r="F359" s="406"/>
      <c r="G359" s="302"/>
      <c r="H359" s="302"/>
      <c r="I359" s="94"/>
      <c r="J359" s="94"/>
      <c r="K359" s="303">
        <f t="shared" si="14"/>
        <v>0</v>
      </c>
      <c r="L359" s="405"/>
      <c r="M359" s="405"/>
      <c r="N359" s="305"/>
    </row>
    <row r="360" spans="1:14" ht="15" x14ac:dyDescent="0.2">
      <c r="A360" s="127" t="str">
        <f t="shared" si="13"/>
        <v/>
      </c>
      <c r="B360" s="186"/>
      <c r="C360" s="184"/>
      <c r="D360" s="108"/>
      <c r="E360" s="108"/>
      <c r="F360" s="406"/>
      <c r="G360" s="302"/>
      <c r="H360" s="302"/>
      <c r="I360" s="94"/>
      <c r="J360" s="94"/>
      <c r="K360" s="303">
        <f t="shared" si="14"/>
        <v>0</v>
      </c>
      <c r="L360" s="405"/>
      <c r="M360" s="405"/>
      <c r="N360" s="305"/>
    </row>
    <row r="361" spans="1:14" ht="15" x14ac:dyDescent="0.2">
      <c r="A361" s="127" t="str">
        <f t="shared" si="13"/>
        <v/>
      </c>
      <c r="B361" s="186"/>
      <c r="C361" s="184"/>
      <c r="D361" s="108"/>
      <c r="E361" s="108"/>
      <c r="F361" s="406"/>
      <c r="G361" s="302"/>
      <c r="H361" s="302"/>
      <c r="I361" s="94"/>
      <c r="J361" s="94"/>
      <c r="K361" s="303">
        <f t="shared" si="14"/>
        <v>0</v>
      </c>
      <c r="L361" s="405"/>
      <c r="M361" s="405"/>
      <c r="N361" s="305"/>
    </row>
    <row r="362" spans="1:14" ht="15" x14ac:dyDescent="0.2">
      <c r="A362" s="127" t="str">
        <f t="shared" si="13"/>
        <v/>
      </c>
      <c r="B362" s="186"/>
      <c r="C362" s="184"/>
      <c r="D362" s="108"/>
      <c r="E362" s="108"/>
      <c r="F362" s="406"/>
      <c r="G362" s="302"/>
      <c r="H362" s="302"/>
      <c r="I362" s="94"/>
      <c r="J362" s="94"/>
      <c r="K362" s="303">
        <f t="shared" si="14"/>
        <v>0</v>
      </c>
      <c r="L362" s="405"/>
      <c r="M362" s="405"/>
      <c r="N362" s="305"/>
    </row>
    <row r="363" spans="1:14" ht="15" x14ac:dyDescent="0.2">
      <c r="A363" s="127" t="str">
        <f t="shared" si="13"/>
        <v/>
      </c>
      <c r="B363" s="186"/>
      <c r="C363" s="184"/>
      <c r="D363" s="108"/>
      <c r="E363" s="108"/>
      <c r="F363" s="406"/>
      <c r="G363" s="302"/>
      <c r="H363" s="302"/>
      <c r="I363" s="94"/>
      <c r="J363" s="94"/>
      <c r="K363" s="303">
        <f t="shared" si="14"/>
        <v>0</v>
      </c>
      <c r="L363" s="405"/>
      <c r="M363" s="405"/>
      <c r="N363" s="305"/>
    </row>
    <row r="364" spans="1:14" ht="15" x14ac:dyDescent="0.2">
      <c r="A364" s="127" t="str">
        <f t="shared" si="13"/>
        <v/>
      </c>
      <c r="B364" s="186"/>
      <c r="C364" s="184"/>
      <c r="D364" s="108"/>
      <c r="E364" s="108"/>
      <c r="F364" s="406"/>
      <c r="G364" s="302"/>
      <c r="H364" s="302"/>
      <c r="I364" s="94"/>
      <c r="J364" s="94"/>
      <c r="K364" s="303">
        <f t="shared" si="14"/>
        <v>0</v>
      </c>
      <c r="L364" s="405"/>
      <c r="M364" s="405"/>
      <c r="N364" s="305"/>
    </row>
    <row r="365" spans="1:14" ht="15" x14ac:dyDescent="0.2">
      <c r="A365" s="127" t="str">
        <f t="shared" si="13"/>
        <v/>
      </c>
      <c r="B365" s="186"/>
      <c r="C365" s="184"/>
      <c r="D365" s="108"/>
      <c r="E365" s="108"/>
      <c r="F365" s="406"/>
      <c r="G365" s="302"/>
      <c r="H365" s="302"/>
      <c r="I365" s="94"/>
      <c r="J365" s="94"/>
      <c r="K365" s="303">
        <f t="shared" si="14"/>
        <v>0</v>
      </c>
      <c r="L365" s="405"/>
      <c r="M365" s="405"/>
      <c r="N365" s="305"/>
    </row>
    <row r="366" spans="1:14" ht="15" x14ac:dyDescent="0.2">
      <c r="A366" s="127" t="str">
        <f t="shared" si="13"/>
        <v/>
      </c>
      <c r="B366" s="186"/>
      <c r="C366" s="184"/>
      <c r="D366" s="108"/>
      <c r="E366" s="108"/>
      <c r="F366" s="406"/>
      <c r="G366" s="302"/>
      <c r="H366" s="302"/>
      <c r="I366" s="94"/>
      <c r="J366" s="94"/>
      <c r="K366" s="303">
        <f t="shared" si="14"/>
        <v>0</v>
      </c>
      <c r="L366" s="405"/>
      <c r="M366" s="405"/>
      <c r="N366" s="305"/>
    </row>
    <row r="367" spans="1:14" ht="15" x14ac:dyDescent="0.2">
      <c r="A367" s="127" t="str">
        <f t="shared" si="13"/>
        <v/>
      </c>
      <c r="B367" s="186"/>
      <c r="C367" s="184"/>
      <c r="D367" s="108"/>
      <c r="E367" s="108"/>
      <c r="F367" s="406"/>
      <c r="G367" s="302"/>
      <c r="H367" s="302"/>
      <c r="I367" s="94"/>
      <c r="J367" s="94"/>
      <c r="K367" s="303">
        <f t="shared" si="14"/>
        <v>0</v>
      </c>
      <c r="L367" s="405"/>
      <c r="M367" s="405"/>
      <c r="N367" s="305"/>
    </row>
    <row r="368" spans="1:14" ht="15" x14ac:dyDescent="0.2">
      <c r="A368" s="127" t="str">
        <f t="shared" si="13"/>
        <v/>
      </c>
      <c r="B368" s="186"/>
      <c r="C368" s="184"/>
      <c r="D368" s="108"/>
      <c r="E368" s="108"/>
      <c r="F368" s="406"/>
      <c r="G368" s="302"/>
      <c r="H368" s="302"/>
      <c r="I368" s="94"/>
      <c r="J368" s="94"/>
      <c r="K368" s="303">
        <f t="shared" si="14"/>
        <v>0</v>
      </c>
      <c r="L368" s="405"/>
      <c r="M368" s="405"/>
      <c r="N368" s="305"/>
    </row>
    <row r="369" spans="1:14" ht="15" x14ac:dyDescent="0.2">
      <c r="A369" s="127" t="str">
        <f t="shared" si="13"/>
        <v/>
      </c>
      <c r="B369" s="186"/>
      <c r="C369" s="184"/>
      <c r="D369" s="108"/>
      <c r="E369" s="108"/>
      <c r="F369" s="406"/>
      <c r="G369" s="302"/>
      <c r="H369" s="302"/>
      <c r="I369" s="94"/>
      <c r="J369" s="94"/>
      <c r="K369" s="303">
        <f t="shared" si="14"/>
        <v>0</v>
      </c>
      <c r="L369" s="405"/>
      <c r="M369" s="405"/>
      <c r="N369" s="305"/>
    </row>
    <row r="370" spans="1:14" ht="15" x14ac:dyDescent="0.2">
      <c r="A370" s="127" t="str">
        <f t="shared" si="13"/>
        <v/>
      </c>
      <c r="B370" s="186"/>
      <c r="C370" s="184"/>
      <c r="D370" s="108"/>
      <c r="E370" s="108"/>
      <c r="F370" s="406"/>
      <c r="G370" s="302"/>
      <c r="H370" s="302"/>
      <c r="I370" s="94"/>
      <c r="J370" s="94"/>
      <c r="K370" s="303">
        <f t="shared" si="14"/>
        <v>0</v>
      </c>
      <c r="L370" s="405"/>
      <c r="M370" s="405"/>
      <c r="N370" s="305"/>
    </row>
    <row r="371" spans="1:14" ht="15" x14ac:dyDescent="0.2">
      <c r="A371" s="127" t="str">
        <f t="shared" si="13"/>
        <v/>
      </c>
      <c r="B371" s="186"/>
      <c r="C371" s="184"/>
      <c r="D371" s="108"/>
      <c r="E371" s="108"/>
      <c r="F371" s="406"/>
      <c r="G371" s="302"/>
      <c r="H371" s="302"/>
      <c r="I371" s="94"/>
      <c r="J371" s="94"/>
      <c r="K371" s="303">
        <f t="shared" si="14"/>
        <v>0</v>
      </c>
      <c r="L371" s="405"/>
      <c r="M371" s="405"/>
      <c r="N371" s="305"/>
    </row>
    <row r="372" spans="1:14" ht="15" x14ac:dyDescent="0.2">
      <c r="A372" s="127" t="str">
        <f t="shared" si="13"/>
        <v/>
      </c>
      <c r="B372" s="186"/>
      <c r="C372" s="184"/>
      <c r="D372" s="108"/>
      <c r="E372" s="108"/>
      <c r="F372" s="406"/>
      <c r="G372" s="302"/>
      <c r="H372" s="302"/>
      <c r="I372" s="94"/>
      <c r="J372" s="94"/>
      <c r="K372" s="303">
        <f t="shared" si="14"/>
        <v>0</v>
      </c>
      <c r="L372" s="405"/>
      <c r="M372" s="405"/>
      <c r="N372" s="305"/>
    </row>
    <row r="373" spans="1:14" ht="15" x14ac:dyDescent="0.2">
      <c r="A373" s="127" t="str">
        <f t="shared" si="13"/>
        <v/>
      </c>
      <c r="B373" s="186"/>
      <c r="C373" s="184"/>
      <c r="D373" s="108"/>
      <c r="E373" s="108"/>
      <c r="F373" s="406"/>
      <c r="G373" s="302"/>
      <c r="H373" s="302"/>
      <c r="I373" s="94"/>
      <c r="J373" s="94"/>
      <c r="K373" s="303">
        <f t="shared" si="14"/>
        <v>0</v>
      </c>
      <c r="L373" s="405"/>
      <c r="M373" s="405"/>
      <c r="N373" s="305"/>
    </row>
    <row r="374" spans="1:14" ht="15" x14ac:dyDescent="0.2">
      <c r="A374" s="127" t="str">
        <f t="shared" si="13"/>
        <v/>
      </c>
      <c r="B374" s="186"/>
      <c r="C374" s="184"/>
      <c r="D374" s="108"/>
      <c r="E374" s="108"/>
      <c r="F374" s="406"/>
      <c r="G374" s="302"/>
      <c r="H374" s="302"/>
      <c r="I374" s="94"/>
      <c r="J374" s="94"/>
      <c r="K374" s="303">
        <f t="shared" si="14"/>
        <v>0</v>
      </c>
      <c r="L374" s="405"/>
      <c r="M374" s="405"/>
      <c r="N374" s="305"/>
    </row>
    <row r="375" spans="1:14" ht="15" x14ac:dyDescent="0.2">
      <c r="A375" s="127" t="str">
        <f t="shared" si="13"/>
        <v/>
      </c>
      <c r="B375" s="186"/>
      <c r="C375" s="184"/>
      <c r="D375" s="108"/>
      <c r="E375" s="108"/>
      <c r="F375" s="406"/>
      <c r="G375" s="302"/>
      <c r="H375" s="302"/>
      <c r="I375" s="94"/>
      <c r="J375" s="94"/>
      <c r="K375" s="303">
        <f t="shared" si="14"/>
        <v>0</v>
      </c>
      <c r="L375" s="405"/>
      <c r="M375" s="405"/>
      <c r="N375" s="305"/>
    </row>
    <row r="376" spans="1:14" ht="15" x14ac:dyDescent="0.2">
      <c r="A376" s="127" t="str">
        <f t="shared" si="13"/>
        <v/>
      </c>
      <c r="B376" s="186"/>
      <c r="C376" s="184"/>
      <c r="D376" s="108"/>
      <c r="E376" s="108"/>
      <c r="F376" s="406"/>
      <c r="G376" s="302"/>
      <c r="H376" s="302"/>
      <c r="I376" s="94"/>
      <c r="J376" s="94"/>
      <c r="K376" s="303">
        <f t="shared" si="14"/>
        <v>0</v>
      </c>
      <c r="L376" s="405"/>
      <c r="M376" s="405"/>
      <c r="N376" s="305"/>
    </row>
    <row r="377" spans="1:14" ht="15" x14ac:dyDescent="0.2">
      <c r="A377" s="127" t="str">
        <f t="shared" si="13"/>
        <v/>
      </c>
      <c r="B377" s="186"/>
      <c r="C377" s="184"/>
      <c r="D377" s="108"/>
      <c r="E377" s="108"/>
      <c r="F377" s="406"/>
      <c r="G377" s="302"/>
      <c r="H377" s="302"/>
      <c r="I377" s="94"/>
      <c r="J377" s="94"/>
      <c r="K377" s="303">
        <f t="shared" si="14"/>
        <v>0</v>
      </c>
      <c r="L377" s="405"/>
      <c r="M377" s="405"/>
      <c r="N377" s="305"/>
    </row>
    <row r="378" spans="1:14" ht="15" x14ac:dyDescent="0.2">
      <c r="A378" s="127" t="str">
        <f t="shared" si="13"/>
        <v/>
      </c>
      <c r="B378" s="186"/>
      <c r="C378" s="184"/>
      <c r="D378" s="108"/>
      <c r="E378" s="108"/>
      <c r="F378" s="406"/>
      <c r="G378" s="302"/>
      <c r="H378" s="302"/>
      <c r="I378" s="94"/>
      <c r="J378" s="94"/>
      <c r="K378" s="303">
        <f t="shared" si="14"/>
        <v>0</v>
      </c>
      <c r="L378" s="405"/>
      <c r="M378" s="405"/>
      <c r="N378" s="305"/>
    </row>
    <row r="379" spans="1:14" ht="15" x14ac:dyDescent="0.2">
      <c r="A379" s="127" t="str">
        <f t="shared" si="13"/>
        <v/>
      </c>
      <c r="B379" s="186"/>
      <c r="C379" s="184"/>
      <c r="D379" s="108"/>
      <c r="E379" s="108"/>
      <c r="F379" s="406"/>
      <c r="G379" s="302"/>
      <c r="H379" s="302"/>
      <c r="I379" s="94"/>
      <c r="J379" s="94"/>
      <c r="K379" s="303">
        <f t="shared" si="14"/>
        <v>0</v>
      </c>
      <c r="L379" s="405"/>
      <c r="M379" s="405"/>
      <c r="N379" s="305"/>
    </row>
    <row r="380" spans="1:14" ht="15" x14ac:dyDescent="0.2">
      <c r="A380" s="127" t="str">
        <f t="shared" si="13"/>
        <v/>
      </c>
      <c r="B380" s="186"/>
      <c r="C380" s="184"/>
      <c r="D380" s="108"/>
      <c r="E380" s="108"/>
      <c r="F380" s="406"/>
      <c r="G380" s="302"/>
      <c r="H380" s="302"/>
      <c r="I380" s="94"/>
      <c r="J380" s="94"/>
      <c r="K380" s="303">
        <f t="shared" si="14"/>
        <v>0</v>
      </c>
      <c r="L380" s="405"/>
      <c r="M380" s="405"/>
      <c r="N380" s="305"/>
    </row>
    <row r="381" spans="1:14" ht="15" x14ac:dyDescent="0.2">
      <c r="A381" s="127" t="str">
        <f t="shared" si="13"/>
        <v/>
      </c>
      <c r="B381" s="186"/>
      <c r="C381" s="184"/>
      <c r="D381" s="108"/>
      <c r="E381" s="108"/>
      <c r="F381" s="406"/>
      <c r="G381" s="302"/>
      <c r="H381" s="302"/>
      <c r="I381" s="94"/>
      <c r="J381" s="94"/>
      <c r="K381" s="303">
        <f t="shared" si="14"/>
        <v>0</v>
      </c>
      <c r="L381" s="405"/>
      <c r="M381" s="405"/>
      <c r="N381" s="305"/>
    </row>
    <row r="382" spans="1:14" ht="15" x14ac:dyDescent="0.2">
      <c r="A382" s="127" t="str">
        <f t="shared" si="13"/>
        <v/>
      </c>
      <c r="B382" s="186"/>
      <c r="C382" s="184"/>
      <c r="D382" s="108"/>
      <c r="E382" s="108"/>
      <c r="F382" s="406"/>
      <c r="G382" s="302"/>
      <c r="H382" s="302"/>
      <c r="I382" s="94"/>
      <c r="J382" s="94"/>
      <c r="K382" s="303">
        <f t="shared" si="14"/>
        <v>0</v>
      </c>
      <c r="L382" s="405"/>
      <c r="M382" s="405"/>
      <c r="N382" s="305"/>
    </row>
    <row r="383" spans="1:14" ht="15" x14ac:dyDescent="0.2">
      <c r="A383" s="127" t="str">
        <f t="shared" si="13"/>
        <v/>
      </c>
      <c r="B383" s="186"/>
      <c r="C383" s="184"/>
      <c r="D383" s="108"/>
      <c r="E383" s="108"/>
      <c r="F383" s="406"/>
      <c r="G383" s="302"/>
      <c r="H383" s="302"/>
      <c r="I383" s="94"/>
      <c r="J383" s="94"/>
      <c r="K383" s="303">
        <f t="shared" si="14"/>
        <v>0</v>
      </c>
      <c r="L383" s="405"/>
      <c r="M383" s="405"/>
      <c r="N383" s="305"/>
    </row>
    <row r="384" spans="1:14" ht="15" x14ac:dyDescent="0.2">
      <c r="A384" s="127" t="str">
        <f t="shared" si="13"/>
        <v/>
      </c>
      <c r="B384" s="186"/>
      <c r="C384" s="184"/>
      <c r="D384" s="108"/>
      <c r="E384" s="108"/>
      <c r="F384" s="406"/>
      <c r="G384" s="302"/>
      <c r="H384" s="302"/>
      <c r="I384" s="94"/>
      <c r="J384" s="94"/>
      <c r="K384" s="303">
        <f t="shared" si="14"/>
        <v>0</v>
      </c>
      <c r="L384" s="405"/>
      <c r="M384" s="405"/>
      <c r="N384" s="305"/>
    </row>
    <row r="385" spans="1:14" ht="15" x14ac:dyDescent="0.2">
      <c r="A385" s="127" t="str">
        <f t="shared" si="13"/>
        <v/>
      </c>
      <c r="B385" s="186"/>
      <c r="C385" s="184"/>
      <c r="D385" s="108"/>
      <c r="E385" s="108"/>
      <c r="F385" s="406"/>
      <c r="G385" s="302"/>
      <c r="H385" s="302"/>
      <c r="I385" s="94"/>
      <c r="J385" s="94"/>
      <c r="K385" s="303">
        <f t="shared" si="14"/>
        <v>0</v>
      </c>
      <c r="L385" s="405"/>
      <c r="M385" s="405"/>
      <c r="N385" s="305"/>
    </row>
    <row r="386" spans="1:14" ht="15" x14ac:dyDescent="0.2">
      <c r="A386" s="127" t="str">
        <f t="shared" si="13"/>
        <v/>
      </c>
      <c r="B386" s="186"/>
      <c r="C386" s="184"/>
      <c r="D386" s="108"/>
      <c r="E386" s="108"/>
      <c r="F386" s="406"/>
      <c r="G386" s="302"/>
      <c r="H386" s="302"/>
      <c r="I386" s="94"/>
      <c r="J386" s="94"/>
      <c r="K386" s="303">
        <f t="shared" si="14"/>
        <v>0</v>
      </c>
      <c r="L386" s="405"/>
      <c r="M386" s="405"/>
      <c r="N386" s="305"/>
    </row>
    <row r="387" spans="1:14" ht="15" x14ac:dyDescent="0.2">
      <c r="A387" s="127" t="str">
        <f t="shared" si="13"/>
        <v/>
      </c>
      <c r="B387" s="186"/>
      <c r="C387" s="184"/>
      <c r="D387" s="108"/>
      <c r="E387" s="108"/>
      <c r="F387" s="406"/>
      <c r="G387" s="302"/>
      <c r="H387" s="302"/>
      <c r="I387" s="94"/>
      <c r="J387" s="94"/>
      <c r="K387" s="303">
        <f t="shared" si="14"/>
        <v>0</v>
      </c>
      <c r="L387" s="405"/>
      <c r="M387" s="405"/>
      <c r="N387" s="305"/>
    </row>
    <row r="388" spans="1:14" ht="15" x14ac:dyDescent="0.2">
      <c r="A388" s="127" t="str">
        <f t="shared" si="13"/>
        <v/>
      </c>
      <c r="B388" s="186"/>
      <c r="C388" s="184"/>
      <c r="D388" s="108"/>
      <c r="E388" s="108"/>
      <c r="F388" s="406"/>
      <c r="G388" s="302"/>
      <c r="H388" s="302"/>
      <c r="I388" s="94"/>
      <c r="J388" s="94"/>
      <c r="K388" s="303">
        <f t="shared" si="14"/>
        <v>0</v>
      </c>
      <c r="L388" s="405"/>
      <c r="M388" s="405"/>
      <c r="N388" s="305"/>
    </row>
    <row r="389" spans="1:14" ht="15" x14ac:dyDescent="0.2">
      <c r="A389" s="127" t="str">
        <f t="shared" si="13"/>
        <v/>
      </c>
      <c r="B389" s="186"/>
      <c r="C389" s="184"/>
      <c r="D389" s="108"/>
      <c r="E389" s="108"/>
      <c r="F389" s="406"/>
      <c r="G389" s="302"/>
      <c r="H389" s="302"/>
      <c r="I389" s="94"/>
      <c r="J389" s="94"/>
      <c r="K389" s="303">
        <f t="shared" si="14"/>
        <v>0</v>
      </c>
      <c r="L389" s="405"/>
      <c r="M389" s="405"/>
      <c r="N389" s="305"/>
    </row>
    <row r="390" spans="1:14" ht="15" x14ac:dyDescent="0.2">
      <c r="A390" s="127" t="str">
        <f t="shared" si="13"/>
        <v/>
      </c>
      <c r="B390" s="186"/>
      <c r="C390" s="184"/>
      <c r="D390" s="108"/>
      <c r="E390" s="108"/>
      <c r="F390" s="406"/>
      <c r="G390" s="302"/>
      <c r="H390" s="302"/>
      <c r="I390" s="94"/>
      <c r="J390" s="94"/>
      <c r="K390" s="303">
        <f t="shared" si="14"/>
        <v>0</v>
      </c>
      <c r="L390" s="405"/>
      <c r="M390" s="405"/>
      <c r="N390" s="305"/>
    </row>
    <row r="391" spans="1:14" ht="15" x14ac:dyDescent="0.2">
      <c r="A391" s="127" t="str">
        <f t="shared" si="13"/>
        <v/>
      </c>
      <c r="B391" s="186"/>
      <c r="C391" s="184"/>
      <c r="D391" s="108"/>
      <c r="E391" s="108"/>
      <c r="F391" s="406"/>
      <c r="G391" s="302"/>
      <c r="H391" s="302"/>
      <c r="I391" s="94"/>
      <c r="J391" s="94"/>
      <c r="K391" s="303">
        <f t="shared" si="14"/>
        <v>0</v>
      </c>
      <c r="L391" s="405"/>
      <c r="M391" s="405"/>
      <c r="N391" s="305"/>
    </row>
    <row r="392" spans="1:14" ht="15" x14ac:dyDescent="0.2">
      <c r="A392" s="127" t="str">
        <f t="shared" si="13"/>
        <v/>
      </c>
      <c r="B392" s="186"/>
      <c r="C392" s="184"/>
      <c r="D392" s="108"/>
      <c r="E392" s="108"/>
      <c r="F392" s="406"/>
      <c r="G392" s="302"/>
      <c r="H392" s="302"/>
      <c r="I392" s="94"/>
      <c r="J392" s="94"/>
      <c r="K392" s="303">
        <f t="shared" si="14"/>
        <v>0</v>
      </c>
      <c r="L392" s="405"/>
      <c r="M392" s="405"/>
      <c r="N392" s="305"/>
    </row>
    <row r="393" spans="1:14" ht="15" x14ac:dyDescent="0.2">
      <c r="A393" s="127" t="str">
        <f t="shared" si="13"/>
        <v/>
      </c>
      <c r="B393" s="186"/>
      <c r="C393" s="184"/>
      <c r="D393" s="108"/>
      <c r="E393" s="108"/>
      <c r="F393" s="406"/>
      <c r="G393" s="302"/>
      <c r="H393" s="302"/>
      <c r="I393" s="94"/>
      <c r="J393" s="94"/>
      <c r="K393" s="303">
        <f t="shared" si="14"/>
        <v>0</v>
      </c>
      <c r="L393" s="405"/>
      <c r="M393" s="405"/>
      <c r="N393" s="305"/>
    </row>
    <row r="394" spans="1:14" ht="15" x14ac:dyDescent="0.2">
      <c r="A394" s="127" t="str">
        <f t="shared" si="13"/>
        <v/>
      </c>
      <c r="B394" s="186"/>
      <c r="C394" s="184"/>
      <c r="D394" s="108"/>
      <c r="E394" s="108"/>
      <c r="F394" s="406"/>
      <c r="G394" s="302"/>
      <c r="H394" s="302"/>
      <c r="I394" s="94"/>
      <c r="J394" s="94"/>
      <c r="K394" s="303">
        <f t="shared" si="14"/>
        <v>0</v>
      </c>
      <c r="L394" s="405"/>
      <c r="M394" s="405"/>
      <c r="N394" s="305"/>
    </row>
    <row r="395" spans="1:14" ht="15" x14ac:dyDescent="0.2">
      <c r="A395" s="127" t="str">
        <f t="shared" si="13"/>
        <v/>
      </c>
      <c r="B395" s="186"/>
      <c r="C395" s="184"/>
      <c r="D395" s="108"/>
      <c r="E395" s="108"/>
      <c r="F395" s="406"/>
      <c r="G395" s="302"/>
      <c r="H395" s="302"/>
      <c r="I395" s="94"/>
      <c r="J395" s="94"/>
      <c r="K395" s="303">
        <f t="shared" si="14"/>
        <v>0</v>
      </c>
      <c r="L395" s="405"/>
      <c r="M395" s="405"/>
      <c r="N395" s="305"/>
    </row>
    <row r="396" spans="1:14" ht="15" x14ac:dyDescent="0.2">
      <c r="A396" s="127" t="str">
        <f t="shared" si="13"/>
        <v/>
      </c>
      <c r="B396" s="186"/>
      <c r="C396" s="184"/>
      <c r="D396" s="108"/>
      <c r="E396" s="108"/>
      <c r="F396" s="406"/>
      <c r="G396" s="302"/>
      <c r="H396" s="302"/>
      <c r="I396" s="94"/>
      <c r="J396" s="94"/>
      <c r="K396" s="303">
        <f t="shared" si="14"/>
        <v>0</v>
      </c>
      <c r="L396" s="405"/>
      <c r="M396" s="405"/>
      <c r="N396" s="305"/>
    </row>
    <row r="397" spans="1:14" ht="15" x14ac:dyDescent="0.2">
      <c r="A397" s="127" t="str">
        <f t="shared" si="13"/>
        <v/>
      </c>
      <c r="B397" s="186"/>
      <c r="C397" s="184"/>
      <c r="D397" s="108"/>
      <c r="E397" s="108"/>
      <c r="F397" s="406"/>
      <c r="G397" s="302"/>
      <c r="H397" s="302"/>
      <c r="I397" s="94"/>
      <c r="J397" s="94"/>
      <c r="K397" s="303">
        <f t="shared" si="14"/>
        <v>0</v>
      </c>
      <c r="L397" s="405"/>
      <c r="M397" s="405"/>
      <c r="N397" s="305"/>
    </row>
    <row r="398" spans="1:14" ht="15" x14ac:dyDescent="0.2">
      <c r="A398" s="127" t="str">
        <f t="shared" si="13"/>
        <v/>
      </c>
      <c r="B398" s="186"/>
      <c r="C398" s="184"/>
      <c r="D398" s="108"/>
      <c r="E398" s="108"/>
      <c r="F398" s="406"/>
      <c r="G398" s="302"/>
      <c r="H398" s="302"/>
      <c r="I398" s="94"/>
      <c r="J398" s="94"/>
      <c r="K398" s="303">
        <f t="shared" si="14"/>
        <v>0</v>
      </c>
      <c r="L398" s="405"/>
      <c r="M398" s="405"/>
      <c r="N398" s="305"/>
    </row>
    <row r="399" spans="1:14" ht="15" x14ac:dyDescent="0.2">
      <c r="A399" s="127" t="str">
        <f t="shared" si="13"/>
        <v/>
      </c>
      <c r="B399" s="186"/>
      <c r="C399" s="184"/>
      <c r="D399" s="108"/>
      <c r="E399" s="108"/>
      <c r="F399" s="406"/>
      <c r="G399" s="302"/>
      <c r="H399" s="302"/>
      <c r="I399" s="94"/>
      <c r="J399" s="94"/>
      <c r="K399" s="303">
        <f t="shared" si="14"/>
        <v>0</v>
      </c>
      <c r="L399" s="405"/>
      <c r="M399" s="405"/>
      <c r="N399" s="305"/>
    </row>
    <row r="400" spans="1:14" ht="15" x14ac:dyDescent="0.2">
      <c r="A400" s="127" t="str">
        <f t="shared" si="13"/>
        <v/>
      </c>
      <c r="B400" s="186"/>
      <c r="C400" s="184"/>
      <c r="D400" s="108"/>
      <c r="E400" s="108"/>
      <c r="F400" s="406"/>
      <c r="G400" s="302"/>
      <c r="H400" s="302"/>
      <c r="I400" s="94"/>
      <c r="J400" s="94"/>
      <c r="K400" s="303">
        <f t="shared" si="14"/>
        <v>0</v>
      </c>
      <c r="L400" s="405"/>
      <c r="M400" s="405"/>
      <c r="N400" s="305"/>
    </row>
    <row r="401" spans="1:14" ht="15" x14ac:dyDescent="0.2">
      <c r="A401" s="127" t="str">
        <f t="shared" si="13"/>
        <v/>
      </c>
      <c r="B401" s="186"/>
      <c r="C401" s="184"/>
      <c r="D401" s="108"/>
      <c r="E401" s="108"/>
      <c r="F401" s="406"/>
      <c r="G401" s="302"/>
      <c r="H401" s="302"/>
      <c r="I401" s="94"/>
      <c r="J401" s="94"/>
      <c r="K401" s="303">
        <f t="shared" si="14"/>
        <v>0</v>
      </c>
      <c r="L401" s="405"/>
      <c r="M401" s="405"/>
      <c r="N401" s="305"/>
    </row>
    <row r="402" spans="1:14" ht="15" x14ac:dyDescent="0.2">
      <c r="A402" s="127" t="str">
        <f t="shared" si="13"/>
        <v/>
      </c>
      <c r="B402" s="186"/>
      <c r="C402" s="184"/>
      <c r="D402" s="108"/>
      <c r="E402" s="108"/>
      <c r="F402" s="406"/>
      <c r="G402" s="302"/>
      <c r="H402" s="302"/>
      <c r="I402" s="94"/>
      <c r="J402" s="94"/>
      <c r="K402" s="303">
        <f t="shared" si="14"/>
        <v>0</v>
      </c>
      <c r="L402" s="405"/>
      <c r="M402" s="405"/>
      <c r="N402" s="305"/>
    </row>
    <row r="403" spans="1:14" ht="15" x14ac:dyDescent="0.2">
      <c r="A403" s="127" t="str">
        <f t="shared" si="13"/>
        <v/>
      </c>
      <c r="B403" s="186"/>
      <c r="C403" s="184"/>
      <c r="D403" s="108"/>
      <c r="E403" s="108"/>
      <c r="F403" s="406"/>
      <c r="G403" s="302"/>
      <c r="H403" s="302"/>
      <c r="I403" s="94"/>
      <c r="J403" s="94"/>
      <c r="K403" s="303">
        <f t="shared" si="14"/>
        <v>0</v>
      </c>
      <c r="L403" s="405"/>
      <c r="M403" s="405"/>
      <c r="N403" s="305"/>
    </row>
    <row r="404" spans="1:14" ht="15" x14ac:dyDescent="0.2">
      <c r="A404" s="127" t="str">
        <f t="shared" si="13"/>
        <v/>
      </c>
      <c r="B404" s="186"/>
      <c r="C404" s="184"/>
      <c r="D404" s="108"/>
      <c r="E404" s="108"/>
      <c r="F404" s="406"/>
      <c r="G404" s="302"/>
      <c r="H404" s="302"/>
      <c r="I404" s="94"/>
      <c r="J404" s="94"/>
      <c r="K404" s="303">
        <f t="shared" si="14"/>
        <v>0</v>
      </c>
      <c r="L404" s="405"/>
      <c r="M404" s="405"/>
      <c r="N404" s="305"/>
    </row>
    <row r="405" spans="1:14" ht="15" x14ac:dyDescent="0.2">
      <c r="A405" s="127" t="str">
        <f t="shared" ref="A405:A468" si="15">IF(COUNTA(B405:J405)&gt;0,ROW()-$A$3+1,"")</f>
        <v/>
      </c>
      <c r="B405" s="186"/>
      <c r="C405" s="184"/>
      <c r="D405" s="108"/>
      <c r="E405" s="108"/>
      <c r="F405" s="406"/>
      <c r="G405" s="302"/>
      <c r="H405" s="302"/>
      <c r="I405" s="94"/>
      <c r="J405" s="94"/>
      <c r="K405" s="303">
        <f t="shared" ref="K405:K468" si="16">ROUND(J405,2)*ROUND(I405,2)</f>
        <v>0</v>
      </c>
      <c r="L405" s="405"/>
      <c r="M405" s="405"/>
      <c r="N405" s="305"/>
    </row>
    <row r="406" spans="1:14" ht="15" x14ac:dyDescent="0.2">
      <c r="A406" s="127" t="str">
        <f t="shared" si="15"/>
        <v/>
      </c>
      <c r="B406" s="186"/>
      <c r="C406" s="184"/>
      <c r="D406" s="108"/>
      <c r="E406" s="108"/>
      <c r="F406" s="406"/>
      <c r="G406" s="302"/>
      <c r="H406" s="302"/>
      <c r="I406" s="94"/>
      <c r="J406" s="94"/>
      <c r="K406" s="303">
        <f t="shared" si="16"/>
        <v>0</v>
      </c>
      <c r="L406" s="405"/>
      <c r="M406" s="405"/>
      <c r="N406" s="305"/>
    </row>
    <row r="407" spans="1:14" ht="15" x14ac:dyDescent="0.2">
      <c r="A407" s="127" t="str">
        <f t="shared" si="15"/>
        <v/>
      </c>
      <c r="B407" s="186"/>
      <c r="C407" s="184"/>
      <c r="D407" s="108"/>
      <c r="E407" s="108"/>
      <c r="F407" s="406"/>
      <c r="G407" s="302"/>
      <c r="H407" s="302"/>
      <c r="I407" s="94"/>
      <c r="J407" s="94"/>
      <c r="K407" s="303">
        <f t="shared" si="16"/>
        <v>0</v>
      </c>
      <c r="L407" s="405"/>
      <c r="M407" s="405"/>
      <c r="N407" s="305"/>
    </row>
    <row r="408" spans="1:14" ht="15" x14ac:dyDescent="0.2">
      <c r="A408" s="127" t="str">
        <f t="shared" si="15"/>
        <v/>
      </c>
      <c r="B408" s="186"/>
      <c r="C408" s="184"/>
      <c r="D408" s="108"/>
      <c r="E408" s="108"/>
      <c r="F408" s="406"/>
      <c r="G408" s="302"/>
      <c r="H408" s="302"/>
      <c r="I408" s="94"/>
      <c r="J408" s="94"/>
      <c r="K408" s="303">
        <f t="shared" si="16"/>
        <v>0</v>
      </c>
      <c r="L408" s="405"/>
      <c r="M408" s="405"/>
      <c r="N408" s="305"/>
    </row>
    <row r="409" spans="1:14" ht="15" x14ac:dyDescent="0.2">
      <c r="A409" s="127" t="str">
        <f t="shared" si="15"/>
        <v/>
      </c>
      <c r="B409" s="186"/>
      <c r="C409" s="184"/>
      <c r="D409" s="108"/>
      <c r="E409" s="108"/>
      <c r="F409" s="406"/>
      <c r="G409" s="302"/>
      <c r="H409" s="302"/>
      <c r="I409" s="94"/>
      <c r="J409" s="94"/>
      <c r="K409" s="303">
        <f t="shared" si="16"/>
        <v>0</v>
      </c>
      <c r="L409" s="405"/>
      <c r="M409" s="405"/>
      <c r="N409" s="305"/>
    </row>
    <row r="410" spans="1:14" ht="15" x14ac:dyDescent="0.2">
      <c r="A410" s="127" t="str">
        <f t="shared" si="15"/>
        <v/>
      </c>
      <c r="B410" s="186"/>
      <c r="C410" s="184"/>
      <c r="D410" s="108"/>
      <c r="E410" s="108"/>
      <c r="F410" s="406"/>
      <c r="G410" s="302"/>
      <c r="H410" s="302"/>
      <c r="I410" s="94"/>
      <c r="J410" s="94"/>
      <c r="K410" s="303">
        <f t="shared" si="16"/>
        <v>0</v>
      </c>
      <c r="L410" s="405"/>
      <c r="M410" s="405"/>
      <c r="N410" s="305"/>
    </row>
    <row r="411" spans="1:14" ht="15" x14ac:dyDescent="0.2">
      <c r="A411" s="127" t="str">
        <f t="shared" si="15"/>
        <v/>
      </c>
      <c r="B411" s="186"/>
      <c r="C411" s="184"/>
      <c r="D411" s="108"/>
      <c r="E411" s="108"/>
      <c r="F411" s="406"/>
      <c r="G411" s="302"/>
      <c r="H411" s="302"/>
      <c r="I411" s="94"/>
      <c r="J411" s="94"/>
      <c r="K411" s="303">
        <f t="shared" si="16"/>
        <v>0</v>
      </c>
      <c r="L411" s="405"/>
      <c r="M411" s="405"/>
      <c r="N411" s="305"/>
    </row>
    <row r="412" spans="1:14" ht="15" x14ac:dyDescent="0.2">
      <c r="A412" s="127" t="str">
        <f t="shared" si="15"/>
        <v/>
      </c>
      <c r="B412" s="186"/>
      <c r="C412" s="184"/>
      <c r="D412" s="108"/>
      <c r="E412" s="108"/>
      <c r="F412" s="406"/>
      <c r="G412" s="302"/>
      <c r="H412" s="302"/>
      <c r="I412" s="94"/>
      <c r="J412" s="94"/>
      <c r="K412" s="303">
        <f t="shared" si="16"/>
        <v>0</v>
      </c>
      <c r="L412" s="405"/>
      <c r="M412" s="405"/>
      <c r="N412" s="305"/>
    </row>
    <row r="413" spans="1:14" ht="15" x14ac:dyDescent="0.2">
      <c r="A413" s="127" t="str">
        <f t="shared" si="15"/>
        <v/>
      </c>
      <c r="B413" s="186"/>
      <c r="C413" s="184"/>
      <c r="D413" s="108"/>
      <c r="E413" s="108"/>
      <c r="F413" s="406"/>
      <c r="G413" s="302"/>
      <c r="H413" s="302"/>
      <c r="I413" s="94"/>
      <c r="J413" s="94"/>
      <c r="K413" s="303">
        <f t="shared" si="16"/>
        <v>0</v>
      </c>
      <c r="L413" s="405"/>
      <c r="M413" s="405"/>
      <c r="N413" s="305"/>
    </row>
    <row r="414" spans="1:14" ht="15" x14ac:dyDescent="0.2">
      <c r="A414" s="127" t="str">
        <f t="shared" si="15"/>
        <v/>
      </c>
      <c r="B414" s="186"/>
      <c r="C414" s="184"/>
      <c r="D414" s="108"/>
      <c r="E414" s="108"/>
      <c r="F414" s="406"/>
      <c r="G414" s="302"/>
      <c r="H414" s="302"/>
      <c r="I414" s="94"/>
      <c r="J414" s="94"/>
      <c r="K414" s="303">
        <f t="shared" si="16"/>
        <v>0</v>
      </c>
      <c r="L414" s="405"/>
      <c r="M414" s="405"/>
      <c r="N414" s="305"/>
    </row>
    <row r="415" spans="1:14" ht="15" x14ac:dyDescent="0.2">
      <c r="A415" s="127" t="str">
        <f t="shared" si="15"/>
        <v/>
      </c>
      <c r="B415" s="186"/>
      <c r="C415" s="184"/>
      <c r="D415" s="108"/>
      <c r="E415" s="108"/>
      <c r="F415" s="406"/>
      <c r="G415" s="302"/>
      <c r="H415" s="302"/>
      <c r="I415" s="94"/>
      <c r="J415" s="94"/>
      <c r="K415" s="303">
        <f t="shared" si="16"/>
        <v>0</v>
      </c>
      <c r="L415" s="405"/>
      <c r="M415" s="405"/>
      <c r="N415" s="305"/>
    </row>
    <row r="416" spans="1:14" ht="15" x14ac:dyDescent="0.2">
      <c r="A416" s="127" t="str">
        <f t="shared" si="15"/>
        <v/>
      </c>
      <c r="B416" s="186"/>
      <c r="C416" s="184"/>
      <c r="D416" s="108"/>
      <c r="E416" s="108"/>
      <c r="F416" s="406"/>
      <c r="G416" s="302"/>
      <c r="H416" s="302"/>
      <c r="I416" s="94"/>
      <c r="J416" s="94"/>
      <c r="K416" s="303">
        <f t="shared" si="16"/>
        <v>0</v>
      </c>
      <c r="L416" s="405"/>
      <c r="M416" s="405"/>
      <c r="N416" s="305"/>
    </row>
    <row r="417" spans="1:14" ht="15" x14ac:dyDescent="0.2">
      <c r="A417" s="127" t="str">
        <f t="shared" si="15"/>
        <v/>
      </c>
      <c r="B417" s="186"/>
      <c r="C417" s="184"/>
      <c r="D417" s="108"/>
      <c r="E417" s="108"/>
      <c r="F417" s="406"/>
      <c r="G417" s="302"/>
      <c r="H417" s="302"/>
      <c r="I417" s="94"/>
      <c r="J417" s="94"/>
      <c r="K417" s="303">
        <f t="shared" si="16"/>
        <v>0</v>
      </c>
      <c r="L417" s="405"/>
      <c r="M417" s="405"/>
      <c r="N417" s="305"/>
    </row>
    <row r="418" spans="1:14" ht="15" x14ac:dyDescent="0.2">
      <c r="A418" s="127" t="str">
        <f t="shared" si="15"/>
        <v/>
      </c>
      <c r="B418" s="186"/>
      <c r="C418" s="184"/>
      <c r="D418" s="108"/>
      <c r="E418" s="108"/>
      <c r="F418" s="406"/>
      <c r="G418" s="302"/>
      <c r="H418" s="302"/>
      <c r="I418" s="94"/>
      <c r="J418" s="94"/>
      <c r="K418" s="303">
        <f t="shared" si="16"/>
        <v>0</v>
      </c>
      <c r="L418" s="405"/>
      <c r="M418" s="405"/>
      <c r="N418" s="305"/>
    </row>
    <row r="419" spans="1:14" ht="15" x14ac:dyDescent="0.2">
      <c r="A419" s="127" t="str">
        <f t="shared" si="15"/>
        <v/>
      </c>
      <c r="B419" s="186"/>
      <c r="C419" s="184"/>
      <c r="D419" s="108"/>
      <c r="E419" s="108"/>
      <c r="F419" s="406"/>
      <c r="G419" s="302"/>
      <c r="H419" s="302"/>
      <c r="I419" s="94"/>
      <c r="J419" s="94"/>
      <c r="K419" s="303">
        <f t="shared" si="16"/>
        <v>0</v>
      </c>
      <c r="L419" s="405"/>
      <c r="M419" s="405"/>
      <c r="N419" s="305"/>
    </row>
    <row r="420" spans="1:14" ht="15" x14ac:dyDescent="0.2">
      <c r="A420" s="127" t="str">
        <f t="shared" si="15"/>
        <v/>
      </c>
      <c r="B420" s="186"/>
      <c r="C420" s="184"/>
      <c r="D420" s="108"/>
      <c r="E420" s="108"/>
      <c r="F420" s="406"/>
      <c r="G420" s="302"/>
      <c r="H420" s="302"/>
      <c r="I420" s="94"/>
      <c r="J420" s="94"/>
      <c r="K420" s="303">
        <f t="shared" si="16"/>
        <v>0</v>
      </c>
      <c r="L420" s="405"/>
      <c r="M420" s="405"/>
      <c r="N420" s="305"/>
    </row>
    <row r="421" spans="1:14" ht="15" x14ac:dyDescent="0.2">
      <c r="A421" s="127" t="str">
        <f t="shared" si="15"/>
        <v/>
      </c>
      <c r="B421" s="186"/>
      <c r="C421" s="184"/>
      <c r="D421" s="108"/>
      <c r="E421" s="108"/>
      <c r="F421" s="406"/>
      <c r="G421" s="302"/>
      <c r="H421" s="302"/>
      <c r="I421" s="94"/>
      <c r="J421" s="94"/>
      <c r="K421" s="303">
        <f t="shared" si="16"/>
        <v>0</v>
      </c>
      <c r="L421" s="405"/>
      <c r="M421" s="405"/>
      <c r="N421" s="305"/>
    </row>
    <row r="422" spans="1:14" ht="15" x14ac:dyDescent="0.2">
      <c r="A422" s="127" t="str">
        <f t="shared" si="15"/>
        <v/>
      </c>
      <c r="B422" s="186"/>
      <c r="C422" s="184"/>
      <c r="D422" s="108"/>
      <c r="E422" s="108"/>
      <c r="F422" s="406"/>
      <c r="G422" s="302"/>
      <c r="H422" s="302"/>
      <c r="I422" s="94"/>
      <c r="J422" s="94"/>
      <c r="K422" s="303">
        <f t="shared" si="16"/>
        <v>0</v>
      </c>
      <c r="L422" s="405"/>
      <c r="M422" s="405"/>
      <c r="N422" s="305"/>
    </row>
    <row r="423" spans="1:14" ht="15" x14ac:dyDescent="0.2">
      <c r="A423" s="127" t="str">
        <f t="shared" si="15"/>
        <v/>
      </c>
      <c r="B423" s="186"/>
      <c r="C423" s="184"/>
      <c r="D423" s="108"/>
      <c r="E423" s="108"/>
      <c r="F423" s="406"/>
      <c r="G423" s="302"/>
      <c r="H423" s="302"/>
      <c r="I423" s="94"/>
      <c r="J423" s="94"/>
      <c r="K423" s="303">
        <f t="shared" si="16"/>
        <v>0</v>
      </c>
      <c r="L423" s="405"/>
      <c r="M423" s="405"/>
      <c r="N423" s="305"/>
    </row>
    <row r="424" spans="1:14" ht="15" x14ac:dyDescent="0.2">
      <c r="A424" s="127" t="str">
        <f t="shared" si="15"/>
        <v/>
      </c>
      <c r="B424" s="186"/>
      <c r="C424" s="184"/>
      <c r="D424" s="108"/>
      <c r="E424" s="108"/>
      <c r="F424" s="406"/>
      <c r="G424" s="302"/>
      <c r="H424" s="302"/>
      <c r="I424" s="94"/>
      <c r="J424" s="94"/>
      <c r="K424" s="303">
        <f t="shared" si="16"/>
        <v>0</v>
      </c>
      <c r="L424" s="405"/>
      <c r="M424" s="405"/>
      <c r="N424" s="305"/>
    </row>
    <row r="425" spans="1:14" ht="15" x14ac:dyDescent="0.2">
      <c r="A425" s="127" t="str">
        <f t="shared" si="15"/>
        <v/>
      </c>
      <c r="B425" s="186"/>
      <c r="C425" s="184"/>
      <c r="D425" s="108"/>
      <c r="E425" s="108"/>
      <c r="F425" s="406"/>
      <c r="G425" s="302"/>
      <c r="H425" s="302"/>
      <c r="I425" s="94"/>
      <c r="J425" s="94"/>
      <c r="K425" s="303">
        <f t="shared" si="16"/>
        <v>0</v>
      </c>
      <c r="L425" s="405"/>
      <c r="M425" s="405"/>
      <c r="N425" s="305"/>
    </row>
    <row r="426" spans="1:14" ht="15" x14ac:dyDescent="0.2">
      <c r="A426" s="127" t="str">
        <f t="shared" si="15"/>
        <v/>
      </c>
      <c r="B426" s="186"/>
      <c r="C426" s="184"/>
      <c r="D426" s="108"/>
      <c r="E426" s="108"/>
      <c r="F426" s="406"/>
      <c r="G426" s="302"/>
      <c r="H426" s="302"/>
      <c r="I426" s="94"/>
      <c r="J426" s="94"/>
      <c r="K426" s="303">
        <f t="shared" si="16"/>
        <v>0</v>
      </c>
      <c r="L426" s="405"/>
      <c r="M426" s="405"/>
      <c r="N426" s="305"/>
    </row>
    <row r="427" spans="1:14" ht="15" x14ac:dyDescent="0.2">
      <c r="A427" s="127" t="str">
        <f t="shared" si="15"/>
        <v/>
      </c>
      <c r="B427" s="186"/>
      <c r="C427" s="184"/>
      <c r="D427" s="108"/>
      <c r="E427" s="108"/>
      <c r="F427" s="406"/>
      <c r="G427" s="302"/>
      <c r="H427" s="302"/>
      <c r="I427" s="94"/>
      <c r="J427" s="94"/>
      <c r="K427" s="303">
        <f t="shared" si="16"/>
        <v>0</v>
      </c>
      <c r="L427" s="405"/>
      <c r="M427" s="405"/>
      <c r="N427" s="305"/>
    </row>
    <row r="428" spans="1:14" ht="15" x14ac:dyDescent="0.2">
      <c r="A428" s="127" t="str">
        <f t="shared" si="15"/>
        <v/>
      </c>
      <c r="B428" s="186"/>
      <c r="C428" s="184"/>
      <c r="D428" s="108"/>
      <c r="E428" s="108"/>
      <c r="F428" s="406"/>
      <c r="G428" s="302"/>
      <c r="H428" s="302"/>
      <c r="I428" s="94"/>
      <c r="J428" s="94"/>
      <c r="K428" s="303">
        <f t="shared" si="16"/>
        <v>0</v>
      </c>
      <c r="L428" s="405"/>
      <c r="M428" s="405"/>
      <c r="N428" s="305"/>
    </row>
    <row r="429" spans="1:14" ht="15" x14ac:dyDescent="0.2">
      <c r="A429" s="127" t="str">
        <f t="shared" si="15"/>
        <v/>
      </c>
      <c r="B429" s="186"/>
      <c r="C429" s="184"/>
      <c r="D429" s="108"/>
      <c r="E429" s="108"/>
      <c r="F429" s="406"/>
      <c r="G429" s="302"/>
      <c r="H429" s="302"/>
      <c r="I429" s="94"/>
      <c r="J429" s="94"/>
      <c r="K429" s="303">
        <f t="shared" si="16"/>
        <v>0</v>
      </c>
      <c r="L429" s="405"/>
      <c r="M429" s="405"/>
      <c r="N429" s="305"/>
    </row>
    <row r="430" spans="1:14" ht="15" x14ac:dyDescent="0.2">
      <c r="A430" s="127" t="str">
        <f t="shared" si="15"/>
        <v/>
      </c>
      <c r="B430" s="186"/>
      <c r="C430" s="184"/>
      <c r="D430" s="108"/>
      <c r="E430" s="108"/>
      <c r="F430" s="406"/>
      <c r="G430" s="302"/>
      <c r="H430" s="302"/>
      <c r="I430" s="94"/>
      <c r="J430" s="94"/>
      <c r="K430" s="303">
        <f t="shared" si="16"/>
        <v>0</v>
      </c>
      <c r="L430" s="405"/>
      <c r="M430" s="405"/>
      <c r="N430" s="305"/>
    </row>
    <row r="431" spans="1:14" ht="15" x14ac:dyDescent="0.2">
      <c r="A431" s="127" t="str">
        <f t="shared" si="15"/>
        <v/>
      </c>
      <c r="B431" s="186"/>
      <c r="C431" s="184"/>
      <c r="D431" s="108"/>
      <c r="E431" s="108"/>
      <c r="F431" s="406"/>
      <c r="G431" s="302"/>
      <c r="H431" s="302"/>
      <c r="I431" s="94"/>
      <c r="J431" s="94"/>
      <c r="K431" s="303">
        <f t="shared" si="16"/>
        <v>0</v>
      </c>
      <c r="L431" s="405"/>
      <c r="M431" s="405"/>
      <c r="N431" s="305"/>
    </row>
    <row r="432" spans="1:14" ht="15" x14ac:dyDescent="0.2">
      <c r="A432" s="127" t="str">
        <f t="shared" si="15"/>
        <v/>
      </c>
      <c r="B432" s="186"/>
      <c r="C432" s="184"/>
      <c r="D432" s="108"/>
      <c r="E432" s="108"/>
      <c r="F432" s="406"/>
      <c r="G432" s="302"/>
      <c r="H432" s="302"/>
      <c r="I432" s="94"/>
      <c r="J432" s="94"/>
      <c r="K432" s="303">
        <f t="shared" si="16"/>
        <v>0</v>
      </c>
      <c r="L432" s="405"/>
      <c r="M432" s="405"/>
      <c r="N432" s="305"/>
    </row>
    <row r="433" spans="1:14" ht="15" x14ac:dyDescent="0.2">
      <c r="A433" s="127" t="str">
        <f t="shared" si="15"/>
        <v/>
      </c>
      <c r="B433" s="186"/>
      <c r="C433" s="184"/>
      <c r="D433" s="108"/>
      <c r="E433" s="108"/>
      <c r="F433" s="406"/>
      <c r="G433" s="302"/>
      <c r="H433" s="302"/>
      <c r="I433" s="94"/>
      <c r="J433" s="94"/>
      <c r="K433" s="303">
        <f t="shared" si="16"/>
        <v>0</v>
      </c>
      <c r="L433" s="405"/>
      <c r="M433" s="405"/>
      <c r="N433" s="305"/>
    </row>
    <row r="434" spans="1:14" ht="15" x14ac:dyDescent="0.2">
      <c r="A434" s="127" t="str">
        <f t="shared" si="15"/>
        <v/>
      </c>
      <c r="B434" s="186"/>
      <c r="C434" s="184"/>
      <c r="D434" s="108"/>
      <c r="E434" s="108"/>
      <c r="F434" s="406"/>
      <c r="G434" s="302"/>
      <c r="H434" s="302"/>
      <c r="I434" s="94"/>
      <c r="J434" s="94"/>
      <c r="K434" s="303">
        <f t="shared" si="16"/>
        <v>0</v>
      </c>
      <c r="L434" s="405"/>
      <c r="M434" s="405"/>
      <c r="N434" s="305"/>
    </row>
    <row r="435" spans="1:14" ht="15" x14ac:dyDescent="0.2">
      <c r="A435" s="127" t="str">
        <f t="shared" si="15"/>
        <v/>
      </c>
      <c r="B435" s="186"/>
      <c r="C435" s="184"/>
      <c r="D435" s="108"/>
      <c r="E435" s="108"/>
      <c r="F435" s="406"/>
      <c r="G435" s="302"/>
      <c r="H435" s="302"/>
      <c r="I435" s="94"/>
      <c r="J435" s="94"/>
      <c r="K435" s="303">
        <f t="shared" si="16"/>
        <v>0</v>
      </c>
      <c r="L435" s="405"/>
      <c r="M435" s="405"/>
      <c r="N435" s="305"/>
    </row>
    <row r="436" spans="1:14" ht="15" x14ac:dyDescent="0.2">
      <c r="A436" s="127" t="str">
        <f t="shared" si="15"/>
        <v/>
      </c>
      <c r="B436" s="186"/>
      <c r="C436" s="184"/>
      <c r="D436" s="108"/>
      <c r="E436" s="108"/>
      <c r="F436" s="406"/>
      <c r="G436" s="302"/>
      <c r="H436" s="302"/>
      <c r="I436" s="94"/>
      <c r="J436" s="94"/>
      <c r="K436" s="303">
        <f t="shared" si="16"/>
        <v>0</v>
      </c>
      <c r="L436" s="405"/>
      <c r="M436" s="405"/>
      <c r="N436" s="305"/>
    </row>
    <row r="437" spans="1:14" ht="15" x14ac:dyDescent="0.2">
      <c r="A437" s="127" t="str">
        <f t="shared" si="15"/>
        <v/>
      </c>
      <c r="B437" s="186"/>
      <c r="C437" s="184"/>
      <c r="D437" s="108"/>
      <c r="E437" s="108"/>
      <c r="F437" s="406"/>
      <c r="G437" s="302"/>
      <c r="H437" s="302"/>
      <c r="I437" s="94"/>
      <c r="J437" s="94"/>
      <c r="K437" s="303">
        <f t="shared" si="16"/>
        <v>0</v>
      </c>
      <c r="L437" s="405"/>
      <c r="M437" s="405"/>
      <c r="N437" s="305"/>
    </row>
    <row r="438" spans="1:14" ht="15" x14ac:dyDescent="0.2">
      <c r="A438" s="127" t="str">
        <f t="shared" si="15"/>
        <v/>
      </c>
      <c r="B438" s="186"/>
      <c r="C438" s="184"/>
      <c r="D438" s="108"/>
      <c r="E438" s="108"/>
      <c r="F438" s="406"/>
      <c r="G438" s="302"/>
      <c r="H438" s="302"/>
      <c r="I438" s="94"/>
      <c r="J438" s="94"/>
      <c r="K438" s="303">
        <f t="shared" si="16"/>
        <v>0</v>
      </c>
      <c r="L438" s="405"/>
      <c r="M438" s="405"/>
      <c r="N438" s="305"/>
    </row>
    <row r="439" spans="1:14" ht="15" x14ac:dyDescent="0.2">
      <c r="A439" s="127" t="str">
        <f t="shared" si="15"/>
        <v/>
      </c>
      <c r="B439" s="186"/>
      <c r="C439" s="184"/>
      <c r="D439" s="108"/>
      <c r="E439" s="108"/>
      <c r="F439" s="406"/>
      <c r="G439" s="302"/>
      <c r="H439" s="302"/>
      <c r="I439" s="94"/>
      <c r="J439" s="94"/>
      <c r="K439" s="303">
        <f t="shared" si="16"/>
        <v>0</v>
      </c>
      <c r="L439" s="405"/>
      <c r="M439" s="405"/>
      <c r="N439" s="305"/>
    </row>
    <row r="440" spans="1:14" ht="15" x14ac:dyDescent="0.2">
      <c r="A440" s="127" t="str">
        <f t="shared" si="15"/>
        <v/>
      </c>
      <c r="B440" s="186"/>
      <c r="C440" s="184"/>
      <c r="D440" s="108"/>
      <c r="E440" s="108"/>
      <c r="F440" s="406"/>
      <c r="G440" s="302"/>
      <c r="H440" s="302"/>
      <c r="I440" s="94"/>
      <c r="J440" s="94"/>
      <c r="K440" s="303">
        <f t="shared" si="16"/>
        <v>0</v>
      </c>
      <c r="L440" s="405"/>
      <c r="M440" s="405"/>
      <c r="N440" s="305"/>
    </row>
    <row r="441" spans="1:14" ht="15" x14ac:dyDescent="0.2">
      <c r="A441" s="127" t="str">
        <f t="shared" si="15"/>
        <v/>
      </c>
      <c r="B441" s="186"/>
      <c r="C441" s="184"/>
      <c r="D441" s="108"/>
      <c r="E441" s="108"/>
      <c r="F441" s="406"/>
      <c r="G441" s="302"/>
      <c r="H441" s="302"/>
      <c r="I441" s="94"/>
      <c r="J441" s="94"/>
      <c r="K441" s="303">
        <f t="shared" si="16"/>
        <v>0</v>
      </c>
      <c r="L441" s="405"/>
      <c r="M441" s="405"/>
      <c r="N441" s="305"/>
    </row>
    <row r="442" spans="1:14" ht="15" x14ac:dyDescent="0.2">
      <c r="A442" s="127" t="str">
        <f t="shared" si="15"/>
        <v/>
      </c>
      <c r="B442" s="186"/>
      <c r="C442" s="184"/>
      <c r="D442" s="108"/>
      <c r="E442" s="108"/>
      <c r="F442" s="406"/>
      <c r="G442" s="302"/>
      <c r="H442" s="302"/>
      <c r="I442" s="94"/>
      <c r="J442" s="94"/>
      <c r="K442" s="303">
        <f t="shared" si="16"/>
        <v>0</v>
      </c>
      <c r="L442" s="405"/>
      <c r="M442" s="405"/>
      <c r="N442" s="305"/>
    </row>
    <row r="443" spans="1:14" ht="15" x14ac:dyDescent="0.2">
      <c r="A443" s="127" t="str">
        <f t="shared" si="15"/>
        <v/>
      </c>
      <c r="B443" s="186"/>
      <c r="C443" s="184"/>
      <c r="D443" s="108"/>
      <c r="E443" s="108"/>
      <c r="F443" s="406"/>
      <c r="G443" s="302"/>
      <c r="H443" s="302"/>
      <c r="I443" s="94"/>
      <c r="J443" s="94"/>
      <c r="K443" s="303">
        <f t="shared" si="16"/>
        <v>0</v>
      </c>
      <c r="L443" s="405"/>
      <c r="M443" s="405"/>
      <c r="N443" s="305"/>
    </row>
    <row r="444" spans="1:14" ht="15" x14ac:dyDescent="0.2">
      <c r="A444" s="127" t="str">
        <f t="shared" si="15"/>
        <v/>
      </c>
      <c r="B444" s="186"/>
      <c r="C444" s="184"/>
      <c r="D444" s="108"/>
      <c r="E444" s="108"/>
      <c r="F444" s="406"/>
      <c r="G444" s="302"/>
      <c r="H444" s="302"/>
      <c r="I444" s="94"/>
      <c r="J444" s="94"/>
      <c r="K444" s="303">
        <f t="shared" si="16"/>
        <v>0</v>
      </c>
      <c r="L444" s="405"/>
      <c r="M444" s="405"/>
      <c r="N444" s="305"/>
    </row>
    <row r="445" spans="1:14" ht="15" x14ac:dyDescent="0.2">
      <c r="A445" s="127" t="str">
        <f t="shared" si="15"/>
        <v/>
      </c>
      <c r="B445" s="186"/>
      <c r="C445" s="184"/>
      <c r="D445" s="108"/>
      <c r="E445" s="108"/>
      <c r="F445" s="406"/>
      <c r="G445" s="302"/>
      <c r="H445" s="302"/>
      <c r="I445" s="94"/>
      <c r="J445" s="94"/>
      <c r="K445" s="303">
        <f t="shared" si="16"/>
        <v>0</v>
      </c>
      <c r="L445" s="405"/>
      <c r="M445" s="405"/>
      <c r="N445" s="305"/>
    </row>
    <row r="446" spans="1:14" ht="15" x14ac:dyDescent="0.2">
      <c r="A446" s="127" t="str">
        <f t="shared" si="15"/>
        <v/>
      </c>
      <c r="B446" s="186"/>
      <c r="C446" s="184"/>
      <c r="D446" s="108"/>
      <c r="E446" s="108"/>
      <c r="F446" s="406"/>
      <c r="G446" s="302"/>
      <c r="H446" s="302"/>
      <c r="I446" s="94"/>
      <c r="J446" s="94"/>
      <c r="K446" s="303">
        <f t="shared" si="16"/>
        <v>0</v>
      </c>
      <c r="L446" s="405"/>
      <c r="M446" s="405"/>
      <c r="N446" s="305"/>
    </row>
    <row r="447" spans="1:14" ht="15" x14ac:dyDescent="0.2">
      <c r="A447" s="127" t="str">
        <f t="shared" si="15"/>
        <v/>
      </c>
      <c r="B447" s="186"/>
      <c r="C447" s="184"/>
      <c r="D447" s="108"/>
      <c r="E447" s="108"/>
      <c r="F447" s="406"/>
      <c r="G447" s="302"/>
      <c r="H447" s="302"/>
      <c r="I447" s="94"/>
      <c r="J447" s="94"/>
      <c r="K447" s="303">
        <f t="shared" si="16"/>
        <v>0</v>
      </c>
      <c r="L447" s="405"/>
      <c r="M447" s="405"/>
      <c r="N447" s="305"/>
    </row>
    <row r="448" spans="1:14" ht="15" x14ac:dyDescent="0.2">
      <c r="A448" s="127" t="str">
        <f t="shared" si="15"/>
        <v/>
      </c>
      <c r="B448" s="186"/>
      <c r="C448" s="184"/>
      <c r="D448" s="108"/>
      <c r="E448" s="108"/>
      <c r="F448" s="406"/>
      <c r="G448" s="302"/>
      <c r="H448" s="302"/>
      <c r="I448" s="94"/>
      <c r="J448" s="94"/>
      <c r="K448" s="303">
        <f t="shared" si="16"/>
        <v>0</v>
      </c>
      <c r="L448" s="405"/>
      <c r="M448" s="405"/>
      <c r="N448" s="305"/>
    </row>
    <row r="449" spans="1:14" ht="15" x14ac:dyDescent="0.2">
      <c r="A449" s="127" t="str">
        <f t="shared" si="15"/>
        <v/>
      </c>
      <c r="B449" s="186"/>
      <c r="C449" s="184"/>
      <c r="D449" s="108"/>
      <c r="E449" s="108"/>
      <c r="F449" s="406"/>
      <c r="G449" s="302"/>
      <c r="H449" s="302"/>
      <c r="I449" s="94"/>
      <c r="J449" s="94"/>
      <c r="K449" s="303">
        <f t="shared" si="16"/>
        <v>0</v>
      </c>
      <c r="L449" s="405"/>
      <c r="M449" s="405"/>
      <c r="N449" s="305"/>
    </row>
    <row r="450" spans="1:14" ht="15" x14ac:dyDescent="0.2">
      <c r="A450" s="127" t="str">
        <f t="shared" si="15"/>
        <v/>
      </c>
      <c r="B450" s="186"/>
      <c r="C450" s="184"/>
      <c r="D450" s="108"/>
      <c r="E450" s="108"/>
      <c r="F450" s="406"/>
      <c r="G450" s="302"/>
      <c r="H450" s="302"/>
      <c r="I450" s="94"/>
      <c r="J450" s="94"/>
      <c r="K450" s="303">
        <f t="shared" si="16"/>
        <v>0</v>
      </c>
      <c r="L450" s="405"/>
      <c r="M450" s="405"/>
      <c r="N450" s="305"/>
    </row>
    <row r="451" spans="1:14" ht="15" x14ac:dyDescent="0.2">
      <c r="A451" s="127" t="str">
        <f t="shared" si="15"/>
        <v/>
      </c>
      <c r="B451" s="186"/>
      <c r="C451" s="184"/>
      <c r="D451" s="108"/>
      <c r="E451" s="108"/>
      <c r="F451" s="406"/>
      <c r="G451" s="302"/>
      <c r="H451" s="302"/>
      <c r="I451" s="94"/>
      <c r="J451" s="94"/>
      <c r="K451" s="303">
        <f t="shared" si="16"/>
        <v>0</v>
      </c>
      <c r="L451" s="405"/>
      <c r="M451" s="405"/>
      <c r="N451" s="305"/>
    </row>
    <row r="452" spans="1:14" ht="15" x14ac:dyDescent="0.2">
      <c r="A452" s="127" t="str">
        <f t="shared" si="15"/>
        <v/>
      </c>
      <c r="B452" s="186"/>
      <c r="C452" s="184"/>
      <c r="D452" s="108"/>
      <c r="E452" s="108"/>
      <c r="F452" s="406"/>
      <c r="G452" s="302"/>
      <c r="H452" s="302"/>
      <c r="I452" s="94"/>
      <c r="J452" s="94"/>
      <c r="K452" s="303">
        <f t="shared" si="16"/>
        <v>0</v>
      </c>
      <c r="L452" s="405"/>
      <c r="M452" s="405"/>
      <c r="N452" s="305"/>
    </row>
    <row r="453" spans="1:14" ht="15" x14ac:dyDescent="0.2">
      <c r="A453" s="127" t="str">
        <f t="shared" si="15"/>
        <v/>
      </c>
      <c r="B453" s="186"/>
      <c r="C453" s="184"/>
      <c r="D453" s="108"/>
      <c r="E453" s="108"/>
      <c r="F453" s="406"/>
      <c r="G453" s="302"/>
      <c r="H453" s="302"/>
      <c r="I453" s="94"/>
      <c r="J453" s="94"/>
      <c r="K453" s="303">
        <f t="shared" si="16"/>
        <v>0</v>
      </c>
      <c r="L453" s="405"/>
      <c r="M453" s="405"/>
      <c r="N453" s="305"/>
    </row>
    <row r="454" spans="1:14" ht="15" x14ac:dyDescent="0.2">
      <c r="A454" s="127" t="str">
        <f t="shared" si="15"/>
        <v/>
      </c>
      <c r="B454" s="186"/>
      <c r="C454" s="184"/>
      <c r="D454" s="108"/>
      <c r="E454" s="108"/>
      <c r="F454" s="406"/>
      <c r="G454" s="302"/>
      <c r="H454" s="302"/>
      <c r="I454" s="94"/>
      <c r="J454" s="94"/>
      <c r="K454" s="303">
        <f t="shared" si="16"/>
        <v>0</v>
      </c>
      <c r="L454" s="405"/>
      <c r="M454" s="405"/>
      <c r="N454" s="305"/>
    </row>
    <row r="455" spans="1:14" ht="15" x14ac:dyDescent="0.2">
      <c r="A455" s="127" t="str">
        <f t="shared" si="15"/>
        <v/>
      </c>
      <c r="B455" s="186"/>
      <c r="C455" s="184"/>
      <c r="D455" s="108"/>
      <c r="E455" s="108"/>
      <c r="F455" s="406"/>
      <c r="G455" s="302"/>
      <c r="H455" s="302"/>
      <c r="I455" s="94"/>
      <c r="J455" s="94"/>
      <c r="K455" s="303">
        <f t="shared" si="16"/>
        <v>0</v>
      </c>
      <c r="L455" s="405"/>
      <c r="M455" s="405"/>
      <c r="N455" s="305"/>
    </row>
    <row r="456" spans="1:14" ht="15" x14ac:dyDescent="0.2">
      <c r="A456" s="127" t="str">
        <f t="shared" si="15"/>
        <v/>
      </c>
      <c r="B456" s="186"/>
      <c r="C456" s="184"/>
      <c r="D456" s="108"/>
      <c r="E456" s="108"/>
      <c r="F456" s="406"/>
      <c r="G456" s="302"/>
      <c r="H456" s="302"/>
      <c r="I456" s="94"/>
      <c r="J456" s="94"/>
      <c r="K456" s="303">
        <f t="shared" si="16"/>
        <v>0</v>
      </c>
      <c r="L456" s="405"/>
      <c r="M456" s="405"/>
      <c r="N456" s="305"/>
    </row>
    <row r="457" spans="1:14" ht="15" x14ac:dyDescent="0.2">
      <c r="A457" s="127" t="str">
        <f t="shared" si="15"/>
        <v/>
      </c>
      <c r="B457" s="186"/>
      <c r="C457" s="184"/>
      <c r="D457" s="108"/>
      <c r="E457" s="108"/>
      <c r="F457" s="406"/>
      <c r="G457" s="302"/>
      <c r="H457" s="302"/>
      <c r="I457" s="94"/>
      <c r="J457" s="94"/>
      <c r="K457" s="303">
        <f t="shared" si="16"/>
        <v>0</v>
      </c>
      <c r="L457" s="405"/>
      <c r="M457" s="405"/>
      <c r="N457" s="305"/>
    </row>
    <row r="458" spans="1:14" ht="15" x14ac:dyDescent="0.2">
      <c r="A458" s="127" t="str">
        <f t="shared" si="15"/>
        <v/>
      </c>
      <c r="B458" s="186"/>
      <c r="C458" s="184"/>
      <c r="D458" s="108"/>
      <c r="E458" s="108"/>
      <c r="F458" s="406"/>
      <c r="G458" s="302"/>
      <c r="H458" s="302"/>
      <c r="I458" s="94"/>
      <c r="J458" s="94"/>
      <c r="K458" s="303">
        <f t="shared" si="16"/>
        <v>0</v>
      </c>
      <c r="L458" s="405"/>
      <c r="M458" s="405"/>
      <c r="N458" s="305"/>
    </row>
    <row r="459" spans="1:14" ht="15" x14ac:dyDescent="0.2">
      <c r="A459" s="127" t="str">
        <f t="shared" si="15"/>
        <v/>
      </c>
      <c r="B459" s="186"/>
      <c r="C459" s="184"/>
      <c r="D459" s="108"/>
      <c r="E459" s="108"/>
      <c r="F459" s="406"/>
      <c r="G459" s="302"/>
      <c r="H459" s="302"/>
      <c r="I459" s="94"/>
      <c r="J459" s="94"/>
      <c r="K459" s="303">
        <f t="shared" si="16"/>
        <v>0</v>
      </c>
      <c r="L459" s="405"/>
      <c r="M459" s="405"/>
      <c r="N459" s="305"/>
    </row>
    <row r="460" spans="1:14" ht="15" x14ac:dyDescent="0.2">
      <c r="A460" s="127" t="str">
        <f t="shared" si="15"/>
        <v/>
      </c>
      <c r="B460" s="186"/>
      <c r="C460" s="184"/>
      <c r="D460" s="108"/>
      <c r="E460" s="108"/>
      <c r="F460" s="406"/>
      <c r="G460" s="302"/>
      <c r="H460" s="302"/>
      <c r="I460" s="94"/>
      <c r="J460" s="94"/>
      <c r="K460" s="303">
        <f t="shared" si="16"/>
        <v>0</v>
      </c>
      <c r="L460" s="405"/>
      <c r="M460" s="405"/>
      <c r="N460" s="305"/>
    </row>
    <row r="461" spans="1:14" ht="15" x14ac:dyDescent="0.2">
      <c r="A461" s="127" t="str">
        <f t="shared" si="15"/>
        <v/>
      </c>
      <c r="B461" s="186"/>
      <c r="C461" s="184"/>
      <c r="D461" s="108"/>
      <c r="E461" s="108"/>
      <c r="F461" s="406"/>
      <c r="G461" s="302"/>
      <c r="H461" s="302"/>
      <c r="I461" s="94"/>
      <c r="J461" s="94"/>
      <c r="K461" s="303">
        <f t="shared" si="16"/>
        <v>0</v>
      </c>
      <c r="L461" s="405"/>
      <c r="M461" s="405"/>
      <c r="N461" s="305"/>
    </row>
    <row r="462" spans="1:14" ht="15" x14ac:dyDescent="0.2">
      <c r="A462" s="127" t="str">
        <f t="shared" si="15"/>
        <v/>
      </c>
      <c r="B462" s="186"/>
      <c r="C462" s="184"/>
      <c r="D462" s="108"/>
      <c r="E462" s="108"/>
      <c r="F462" s="406"/>
      <c r="G462" s="302"/>
      <c r="H462" s="302"/>
      <c r="I462" s="94"/>
      <c r="J462" s="94"/>
      <c r="K462" s="303">
        <f t="shared" si="16"/>
        <v>0</v>
      </c>
      <c r="L462" s="405"/>
      <c r="M462" s="405"/>
      <c r="N462" s="305"/>
    </row>
    <row r="463" spans="1:14" ht="15" x14ac:dyDescent="0.2">
      <c r="A463" s="127" t="str">
        <f t="shared" si="15"/>
        <v/>
      </c>
      <c r="B463" s="186"/>
      <c r="C463" s="184"/>
      <c r="D463" s="108"/>
      <c r="E463" s="108"/>
      <c r="F463" s="406"/>
      <c r="G463" s="302"/>
      <c r="H463" s="302"/>
      <c r="I463" s="94"/>
      <c r="J463" s="94"/>
      <c r="K463" s="303">
        <f t="shared" si="16"/>
        <v>0</v>
      </c>
      <c r="L463" s="405"/>
      <c r="M463" s="405"/>
      <c r="N463" s="305"/>
    </row>
    <row r="464" spans="1:14" ht="15" x14ac:dyDescent="0.2">
      <c r="A464" s="127" t="str">
        <f t="shared" si="15"/>
        <v/>
      </c>
      <c r="B464" s="186"/>
      <c r="C464" s="184"/>
      <c r="D464" s="108"/>
      <c r="E464" s="108"/>
      <c r="F464" s="406"/>
      <c r="G464" s="302"/>
      <c r="H464" s="302"/>
      <c r="I464" s="94"/>
      <c r="J464" s="94"/>
      <c r="K464" s="303">
        <f t="shared" si="16"/>
        <v>0</v>
      </c>
      <c r="L464" s="405"/>
      <c r="M464" s="405"/>
      <c r="N464" s="305"/>
    </row>
    <row r="465" spans="1:14" ht="15" x14ac:dyDescent="0.2">
      <c r="A465" s="127" t="str">
        <f t="shared" si="15"/>
        <v/>
      </c>
      <c r="B465" s="186"/>
      <c r="C465" s="184"/>
      <c r="D465" s="108"/>
      <c r="E465" s="108"/>
      <c r="F465" s="406"/>
      <c r="G465" s="302"/>
      <c r="H465" s="302"/>
      <c r="I465" s="94"/>
      <c r="J465" s="94"/>
      <c r="K465" s="303">
        <f t="shared" si="16"/>
        <v>0</v>
      </c>
      <c r="L465" s="405"/>
      <c r="M465" s="405"/>
      <c r="N465" s="305"/>
    </row>
    <row r="466" spans="1:14" ht="15" x14ac:dyDescent="0.2">
      <c r="A466" s="127" t="str">
        <f t="shared" si="15"/>
        <v/>
      </c>
      <c r="B466" s="186"/>
      <c r="C466" s="184"/>
      <c r="D466" s="108"/>
      <c r="E466" s="108"/>
      <c r="F466" s="406"/>
      <c r="G466" s="302"/>
      <c r="H466" s="302"/>
      <c r="I466" s="94"/>
      <c r="J466" s="94"/>
      <c r="K466" s="303">
        <f t="shared" si="16"/>
        <v>0</v>
      </c>
      <c r="L466" s="405"/>
      <c r="M466" s="405"/>
      <c r="N466" s="305"/>
    </row>
    <row r="467" spans="1:14" ht="15" x14ac:dyDescent="0.2">
      <c r="A467" s="127" t="str">
        <f t="shared" si="15"/>
        <v/>
      </c>
      <c r="B467" s="186"/>
      <c r="C467" s="184"/>
      <c r="D467" s="108"/>
      <c r="E467" s="108"/>
      <c r="F467" s="406"/>
      <c r="G467" s="302"/>
      <c r="H467" s="302"/>
      <c r="I467" s="94"/>
      <c r="J467" s="94"/>
      <c r="K467" s="303">
        <f t="shared" si="16"/>
        <v>0</v>
      </c>
      <c r="L467" s="405"/>
      <c r="M467" s="405"/>
      <c r="N467" s="305"/>
    </row>
    <row r="468" spans="1:14" ht="15" x14ac:dyDescent="0.2">
      <c r="A468" s="127" t="str">
        <f t="shared" si="15"/>
        <v/>
      </c>
      <c r="B468" s="186"/>
      <c r="C468" s="184"/>
      <c r="D468" s="108"/>
      <c r="E468" s="108"/>
      <c r="F468" s="406"/>
      <c r="G468" s="302"/>
      <c r="H468" s="302"/>
      <c r="I468" s="94"/>
      <c r="J468" s="94"/>
      <c r="K468" s="303">
        <f t="shared" si="16"/>
        <v>0</v>
      </c>
      <c r="L468" s="405"/>
      <c r="M468" s="405"/>
      <c r="N468" s="305"/>
    </row>
    <row r="469" spans="1:14" ht="15" x14ac:dyDescent="0.2">
      <c r="A469" s="127" t="str">
        <f t="shared" ref="A469:A532" si="17">IF(COUNTA(B469:J469)&gt;0,ROW()-$A$3+1,"")</f>
        <v/>
      </c>
      <c r="B469" s="186"/>
      <c r="C469" s="184"/>
      <c r="D469" s="108"/>
      <c r="E469" s="108"/>
      <c r="F469" s="406"/>
      <c r="G469" s="302"/>
      <c r="H469" s="302"/>
      <c r="I469" s="94"/>
      <c r="J469" s="94"/>
      <c r="K469" s="303">
        <f t="shared" ref="K469:K532" si="18">ROUND(J469,2)*ROUND(I469,2)</f>
        <v>0</v>
      </c>
      <c r="L469" s="405"/>
      <c r="M469" s="405"/>
      <c r="N469" s="305"/>
    </row>
    <row r="470" spans="1:14" ht="15" x14ac:dyDescent="0.2">
      <c r="A470" s="127" t="str">
        <f t="shared" si="17"/>
        <v/>
      </c>
      <c r="B470" s="186"/>
      <c r="C470" s="184"/>
      <c r="D470" s="108"/>
      <c r="E470" s="108"/>
      <c r="F470" s="406"/>
      <c r="G470" s="302"/>
      <c r="H470" s="302"/>
      <c r="I470" s="94"/>
      <c r="J470" s="94"/>
      <c r="K470" s="303">
        <f t="shared" si="18"/>
        <v>0</v>
      </c>
      <c r="L470" s="405"/>
      <c r="M470" s="405"/>
      <c r="N470" s="305"/>
    </row>
    <row r="471" spans="1:14" ht="15" x14ac:dyDescent="0.2">
      <c r="A471" s="127" t="str">
        <f t="shared" si="17"/>
        <v/>
      </c>
      <c r="B471" s="186"/>
      <c r="C471" s="184"/>
      <c r="D471" s="108"/>
      <c r="E471" s="108"/>
      <c r="F471" s="406"/>
      <c r="G471" s="302"/>
      <c r="H471" s="302"/>
      <c r="I471" s="94"/>
      <c r="J471" s="94"/>
      <c r="K471" s="303">
        <f t="shared" si="18"/>
        <v>0</v>
      </c>
      <c r="L471" s="405"/>
      <c r="M471" s="405"/>
      <c r="N471" s="305"/>
    </row>
    <row r="472" spans="1:14" ht="15" x14ac:dyDescent="0.2">
      <c r="A472" s="127" t="str">
        <f t="shared" si="17"/>
        <v/>
      </c>
      <c r="B472" s="186"/>
      <c r="C472" s="184"/>
      <c r="D472" s="108"/>
      <c r="E472" s="108"/>
      <c r="F472" s="406"/>
      <c r="G472" s="302"/>
      <c r="H472" s="302"/>
      <c r="I472" s="94"/>
      <c r="J472" s="94"/>
      <c r="K472" s="303">
        <f t="shared" si="18"/>
        <v>0</v>
      </c>
      <c r="L472" s="405"/>
      <c r="M472" s="405"/>
      <c r="N472" s="305"/>
    </row>
    <row r="473" spans="1:14" ht="15" x14ac:dyDescent="0.2">
      <c r="A473" s="127" t="str">
        <f t="shared" si="17"/>
        <v/>
      </c>
      <c r="B473" s="186"/>
      <c r="C473" s="184"/>
      <c r="D473" s="108"/>
      <c r="E473" s="108"/>
      <c r="F473" s="406"/>
      <c r="G473" s="302"/>
      <c r="H473" s="302"/>
      <c r="I473" s="94"/>
      <c r="J473" s="94"/>
      <c r="K473" s="303">
        <f t="shared" si="18"/>
        <v>0</v>
      </c>
      <c r="L473" s="405"/>
      <c r="M473" s="405"/>
      <c r="N473" s="305"/>
    </row>
    <row r="474" spans="1:14" ht="15" x14ac:dyDescent="0.2">
      <c r="A474" s="127" t="str">
        <f t="shared" si="17"/>
        <v/>
      </c>
      <c r="B474" s="186"/>
      <c r="C474" s="184"/>
      <c r="D474" s="108"/>
      <c r="E474" s="108"/>
      <c r="F474" s="406"/>
      <c r="G474" s="302"/>
      <c r="H474" s="302"/>
      <c r="I474" s="94"/>
      <c r="J474" s="94"/>
      <c r="K474" s="303">
        <f t="shared" si="18"/>
        <v>0</v>
      </c>
      <c r="L474" s="405"/>
      <c r="M474" s="405"/>
      <c r="N474" s="305"/>
    </row>
    <row r="475" spans="1:14" ht="15" x14ac:dyDescent="0.2">
      <c r="A475" s="127" t="str">
        <f t="shared" si="17"/>
        <v/>
      </c>
      <c r="B475" s="186"/>
      <c r="C475" s="184"/>
      <c r="D475" s="108"/>
      <c r="E475" s="108"/>
      <c r="F475" s="406"/>
      <c r="G475" s="302"/>
      <c r="H475" s="302"/>
      <c r="I475" s="94"/>
      <c r="J475" s="94"/>
      <c r="K475" s="303">
        <f t="shared" si="18"/>
        <v>0</v>
      </c>
      <c r="L475" s="405"/>
      <c r="M475" s="405"/>
      <c r="N475" s="305"/>
    </row>
    <row r="476" spans="1:14" ht="15" x14ac:dyDescent="0.2">
      <c r="A476" s="127" t="str">
        <f t="shared" si="17"/>
        <v/>
      </c>
      <c r="B476" s="186"/>
      <c r="C476" s="184"/>
      <c r="D476" s="108"/>
      <c r="E476" s="108"/>
      <c r="F476" s="406"/>
      <c r="G476" s="302"/>
      <c r="H476" s="302"/>
      <c r="I476" s="94"/>
      <c r="J476" s="94"/>
      <c r="K476" s="303">
        <f t="shared" si="18"/>
        <v>0</v>
      </c>
      <c r="L476" s="405"/>
      <c r="M476" s="405"/>
      <c r="N476" s="305"/>
    </row>
    <row r="477" spans="1:14" ht="15" x14ac:dyDescent="0.2">
      <c r="A477" s="127" t="str">
        <f t="shared" si="17"/>
        <v/>
      </c>
      <c r="B477" s="186"/>
      <c r="C477" s="184"/>
      <c r="D477" s="108"/>
      <c r="E477" s="108"/>
      <c r="F477" s="406"/>
      <c r="G477" s="302"/>
      <c r="H477" s="302"/>
      <c r="I477" s="94"/>
      <c r="J477" s="94"/>
      <c r="K477" s="303">
        <f t="shared" si="18"/>
        <v>0</v>
      </c>
      <c r="L477" s="405"/>
      <c r="M477" s="405"/>
      <c r="N477" s="305"/>
    </row>
    <row r="478" spans="1:14" ht="15" x14ac:dyDescent="0.2">
      <c r="A478" s="127" t="str">
        <f t="shared" si="17"/>
        <v/>
      </c>
      <c r="B478" s="186"/>
      <c r="C478" s="184"/>
      <c r="D478" s="108"/>
      <c r="E478" s="108"/>
      <c r="F478" s="406"/>
      <c r="G478" s="302"/>
      <c r="H478" s="302"/>
      <c r="I478" s="94"/>
      <c r="J478" s="94"/>
      <c r="K478" s="303">
        <f t="shared" si="18"/>
        <v>0</v>
      </c>
      <c r="L478" s="405"/>
      <c r="M478" s="405"/>
      <c r="N478" s="305"/>
    </row>
    <row r="479" spans="1:14" ht="15" x14ac:dyDescent="0.2">
      <c r="A479" s="127" t="str">
        <f t="shared" si="17"/>
        <v/>
      </c>
      <c r="B479" s="186"/>
      <c r="C479" s="184"/>
      <c r="D479" s="108"/>
      <c r="E479" s="108"/>
      <c r="F479" s="406"/>
      <c r="G479" s="302"/>
      <c r="H479" s="302"/>
      <c r="I479" s="94"/>
      <c r="J479" s="94"/>
      <c r="K479" s="303">
        <f t="shared" si="18"/>
        <v>0</v>
      </c>
      <c r="L479" s="405"/>
      <c r="M479" s="405"/>
      <c r="N479" s="305"/>
    </row>
    <row r="480" spans="1:14" ht="15" x14ac:dyDescent="0.2">
      <c r="A480" s="127" t="str">
        <f t="shared" si="17"/>
        <v/>
      </c>
      <c r="B480" s="186"/>
      <c r="C480" s="184"/>
      <c r="D480" s="108"/>
      <c r="E480" s="108"/>
      <c r="F480" s="406"/>
      <c r="G480" s="302"/>
      <c r="H480" s="302"/>
      <c r="I480" s="94"/>
      <c r="J480" s="94"/>
      <c r="K480" s="303">
        <f t="shared" si="18"/>
        <v>0</v>
      </c>
      <c r="L480" s="405"/>
      <c r="M480" s="405"/>
      <c r="N480" s="305"/>
    </row>
    <row r="481" spans="1:14" ht="15" x14ac:dyDescent="0.2">
      <c r="A481" s="127" t="str">
        <f t="shared" si="17"/>
        <v/>
      </c>
      <c r="B481" s="186"/>
      <c r="C481" s="184"/>
      <c r="D481" s="108"/>
      <c r="E481" s="108"/>
      <c r="F481" s="406"/>
      <c r="G481" s="302"/>
      <c r="H481" s="302"/>
      <c r="I481" s="94"/>
      <c r="J481" s="94"/>
      <c r="K481" s="303">
        <f t="shared" si="18"/>
        <v>0</v>
      </c>
      <c r="L481" s="405"/>
      <c r="M481" s="405"/>
      <c r="N481" s="305"/>
    </row>
    <row r="482" spans="1:14" ht="15" x14ac:dyDescent="0.2">
      <c r="A482" s="127" t="str">
        <f t="shared" si="17"/>
        <v/>
      </c>
      <c r="B482" s="186"/>
      <c r="C482" s="184"/>
      <c r="D482" s="108"/>
      <c r="E482" s="108"/>
      <c r="F482" s="406"/>
      <c r="G482" s="302"/>
      <c r="H482" s="302"/>
      <c r="I482" s="94"/>
      <c r="J482" s="94"/>
      <c r="K482" s="303">
        <f t="shared" si="18"/>
        <v>0</v>
      </c>
      <c r="L482" s="405"/>
      <c r="M482" s="405"/>
      <c r="N482" s="305"/>
    </row>
    <row r="483" spans="1:14" ht="15" x14ac:dyDescent="0.2">
      <c r="A483" s="127" t="str">
        <f t="shared" si="17"/>
        <v/>
      </c>
      <c r="B483" s="186"/>
      <c r="C483" s="184"/>
      <c r="D483" s="108"/>
      <c r="E483" s="108"/>
      <c r="F483" s="406"/>
      <c r="G483" s="302"/>
      <c r="H483" s="302"/>
      <c r="I483" s="94"/>
      <c r="J483" s="94"/>
      <c r="K483" s="303">
        <f t="shared" si="18"/>
        <v>0</v>
      </c>
      <c r="L483" s="405"/>
      <c r="M483" s="405"/>
      <c r="N483" s="305"/>
    </row>
    <row r="484" spans="1:14" ht="15" x14ac:dyDescent="0.2">
      <c r="A484" s="127" t="str">
        <f t="shared" si="17"/>
        <v/>
      </c>
      <c r="B484" s="186"/>
      <c r="C484" s="184"/>
      <c r="D484" s="108"/>
      <c r="E484" s="108"/>
      <c r="F484" s="406"/>
      <c r="G484" s="302"/>
      <c r="H484" s="302"/>
      <c r="I484" s="94"/>
      <c r="J484" s="94"/>
      <c r="K484" s="303">
        <f t="shared" si="18"/>
        <v>0</v>
      </c>
      <c r="L484" s="405"/>
      <c r="M484" s="405"/>
      <c r="N484" s="305"/>
    </row>
    <row r="485" spans="1:14" ht="15" x14ac:dyDescent="0.2">
      <c r="A485" s="127" t="str">
        <f t="shared" si="17"/>
        <v/>
      </c>
      <c r="B485" s="186"/>
      <c r="C485" s="184"/>
      <c r="D485" s="108"/>
      <c r="E485" s="108"/>
      <c r="F485" s="406"/>
      <c r="G485" s="302"/>
      <c r="H485" s="302"/>
      <c r="I485" s="94"/>
      <c r="J485" s="94"/>
      <c r="K485" s="303">
        <f t="shared" si="18"/>
        <v>0</v>
      </c>
      <c r="L485" s="405"/>
      <c r="M485" s="405"/>
      <c r="N485" s="305"/>
    </row>
    <row r="486" spans="1:14" ht="15" x14ac:dyDescent="0.2">
      <c r="A486" s="127" t="str">
        <f t="shared" si="17"/>
        <v/>
      </c>
      <c r="B486" s="186"/>
      <c r="C486" s="184"/>
      <c r="D486" s="108"/>
      <c r="E486" s="108"/>
      <c r="F486" s="406"/>
      <c r="G486" s="302"/>
      <c r="H486" s="302"/>
      <c r="I486" s="94"/>
      <c r="J486" s="94"/>
      <c r="K486" s="303">
        <f t="shared" si="18"/>
        <v>0</v>
      </c>
      <c r="L486" s="405"/>
      <c r="M486" s="405"/>
      <c r="N486" s="305"/>
    </row>
    <row r="487" spans="1:14" ht="15" x14ac:dyDescent="0.2">
      <c r="A487" s="127" t="str">
        <f t="shared" si="17"/>
        <v/>
      </c>
      <c r="B487" s="186"/>
      <c r="C487" s="184"/>
      <c r="D487" s="108"/>
      <c r="E487" s="108"/>
      <c r="F487" s="406"/>
      <c r="G487" s="302"/>
      <c r="H487" s="302"/>
      <c r="I487" s="94"/>
      <c r="J487" s="94"/>
      <c r="K487" s="303">
        <f t="shared" si="18"/>
        <v>0</v>
      </c>
      <c r="L487" s="405"/>
      <c r="M487" s="405"/>
      <c r="N487" s="305"/>
    </row>
    <row r="488" spans="1:14" ht="15" x14ac:dyDescent="0.2">
      <c r="A488" s="127" t="str">
        <f t="shared" si="17"/>
        <v/>
      </c>
      <c r="B488" s="186"/>
      <c r="C488" s="184"/>
      <c r="D488" s="108"/>
      <c r="E488" s="108"/>
      <c r="F488" s="406"/>
      <c r="G488" s="302"/>
      <c r="H488" s="302"/>
      <c r="I488" s="94"/>
      <c r="J488" s="94"/>
      <c r="K488" s="303">
        <f t="shared" si="18"/>
        <v>0</v>
      </c>
      <c r="L488" s="405"/>
      <c r="M488" s="405"/>
      <c r="N488" s="305"/>
    </row>
    <row r="489" spans="1:14" ht="15" x14ac:dyDescent="0.2">
      <c r="A489" s="127" t="str">
        <f t="shared" si="17"/>
        <v/>
      </c>
      <c r="B489" s="186"/>
      <c r="C489" s="184"/>
      <c r="D489" s="108"/>
      <c r="E489" s="108"/>
      <c r="F489" s="406"/>
      <c r="G489" s="302"/>
      <c r="H489" s="302"/>
      <c r="I489" s="94"/>
      <c r="J489" s="94"/>
      <c r="K489" s="303">
        <f t="shared" si="18"/>
        <v>0</v>
      </c>
      <c r="L489" s="405"/>
      <c r="M489" s="405"/>
      <c r="N489" s="305"/>
    </row>
    <row r="490" spans="1:14" ht="15" x14ac:dyDescent="0.2">
      <c r="A490" s="127" t="str">
        <f t="shared" si="17"/>
        <v/>
      </c>
      <c r="B490" s="186"/>
      <c r="C490" s="184"/>
      <c r="D490" s="108"/>
      <c r="E490" s="108"/>
      <c r="F490" s="406"/>
      <c r="G490" s="302"/>
      <c r="H490" s="302"/>
      <c r="I490" s="94"/>
      <c r="J490" s="94"/>
      <c r="K490" s="303">
        <f t="shared" si="18"/>
        <v>0</v>
      </c>
      <c r="L490" s="405"/>
      <c r="M490" s="405"/>
      <c r="N490" s="305"/>
    </row>
    <row r="491" spans="1:14" ht="15" x14ac:dyDescent="0.2">
      <c r="A491" s="127" t="str">
        <f t="shared" si="17"/>
        <v/>
      </c>
      <c r="B491" s="186"/>
      <c r="C491" s="184"/>
      <c r="D491" s="108"/>
      <c r="E491" s="108"/>
      <c r="F491" s="406"/>
      <c r="G491" s="302"/>
      <c r="H491" s="302"/>
      <c r="I491" s="94"/>
      <c r="J491" s="94"/>
      <c r="K491" s="303">
        <f t="shared" si="18"/>
        <v>0</v>
      </c>
      <c r="L491" s="405"/>
      <c r="M491" s="405"/>
      <c r="N491" s="305"/>
    </row>
    <row r="492" spans="1:14" ht="15" x14ac:dyDescent="0.2">
      <c r="A492" s="127" t="str">
        <f t="shared" si="17"/>
        <v/>
      </c>
      <c r="B492" s="186"/>
      <c r="C492" s="184"/>
      <c r="D492" s="108"/>
      <c r="E492" s="108"/>
      <c r="F492" s="406"/>
      <c r="G492" s="302"/>
      <c r="H492" s="302"/>
      <c r="I492" s="94"/>
      <c r="J492" s="94"/>
      <c r="K492" s="303">
        <f t="shared" si="18"/>
        <v>0</v>
      </c>
      <c r="L492" s="405"/>
      <c r="M492" s="405"/>
      <c r="N492" s="305"/>
    </row>
    <row r="493" spans="1:14" ht="15" x14ac:dyDescent="0.2">
      <c r="A493" s="127" t="str">
        <f t="shared" si="17"/>
        <v/>
      </c>
      <c r="B493" s="186"/>
      <c r="C493" s="184"/>
      <c r="D493" s="108"/>
      <c r="E493" s="108"/>
      <c r="F493" s="406"/>
      <c r="G493" s="302"/>
      <c r="H493" s="302"/>
      <c r="I493" s="94"/>
      <c r="J493" s="94"/>
      <c r="K493" s="303">
        <f t="shared" si="18"/>
        <v>0</v>
      </c>
      <c r="L493" s="405"/>
      <c r="M493" s="405"/>
      <c r="N493" s="305"/>
    </row>
    <row r="494" spans="1:14" ht="15" x14ac:dyDescent="0.2">
      <c r="A494" s="127" t="str">
        <f t="shared" si="17"/>
        <v/>
      </c>
      <c r="B494" s="186"/>
      <c r="C494" s="184"/>
      <c r="D494" s="108"/>
      <c r="E494" s="108"/>
      <c r="F494" s="406"/>
      <c r="G494" s="302"/>
      <c r="H494" s="302"/>
      <c r="I494" s="94"/>
      <c r="J494" s="94"/>
      <c r="K494" s="303">
        <f t="shared" si="18"/>
        <v>0</v>
      </c>
      <c r="L494" s="405"/>
      <c r="M494" s="405"/>
      <c r="N494" s="305"/>
    </row>
    <row r="495" spans="1:14" ht="15" x14ac:dyDescent="0.2">
      <c r="A495" s="127" t="str">
        <f t="shared" si="17"/>
        <v/>
      </c>
      <c r="B495" s="186"/>
      <c r="C495" s="184"/>
      <c r="D495" s="108"/>
      <c r="E495" s="108"/>
      <c r="F495" s="406"/>
      <c r="G495" s="302"/>
      <c r="H495" s="302"/>
      <c r="I495" s="94"/>
      <c r="J495" s="94"/>
      <c r="K495" s="303">
        <f t="shared" si="18"/>
        <v>0</v>
      </c>
      <c r="L495" s="405"/>
      <c r="M495" s="405"/>
      <c r="N495" s="305"/>
    </row>
    <row r="496" spans="1:14" ht="15" x14ac:dyDescent="0.2">
      <c r="A496" s="127" t="str">
        <f t="shared" si="17"/>
        <v/>
      </c>
      <c r="B496" s="186"/>
      <c r="C496" s="184"/>
      <c r="D496" s="108"/>
      <c r="E496" s="108"/>
      <c r="F496" s="406"/>
      <c r="G496" s="302"/>
      <c r="H496" s="302"/>
      <c r="I496" s="94"/>
      <c r="J496" s="94"/>
      <c r="K496" s="303">
        <f t="shared" si="18"/>
        <v>0</v>
      </c>
      <c r="L496" s="405"/>
      <c r="M496" s="405"/>
      <c r="N496" s="305"/>
    </row>
    <row r="497" spans="1:14" ht="15" x14ac:dyDescent="0.2">
      <c r="A497" s="127" t="str">
        <f t="shared" si="17"/>
        <v/>
      </c>
      <c r="B497" s="186"/>
      <c r="C497" s="184"/>
      <c r="D497" s="108"/>
      <c r="E497" s="108"/>
      <c r="F497" s="406"/>
      <c r="G497" s="302"/>
      <c r="H497" s="302"/>
      <c r="I497" s="94"/>
      <c r="J497" s="94"/>
      <c r="K497" s="303">
        <f t="shared" si="18"/>
        <v>0</v>
      </c>
      <c r="L497" s="405"/>
      <c r="M497" s="405"/>
      <c r="N497" s="305"/>
    </row>
    <row r="498" spans="1:14" ht="15" x14ac:dyDescent="0.2">
      <c r="A498" s="127" t="str">
        <f t="shared" si="17"/>
        <v/>
      </c>
      <c r="B498" s="186"/>
      <c r="C498" s="184"/>
      <c r="D498" s="108"/>
      <c r="E498" s="108"/>
      <c r="F498" s="406"/>
      <c r="G498" s="302"/>
      <c r="H498" s="302"/>
      <c r="I498" s="94"/>
      <c r="J498" s="94"/>
      <c r="K498" s="303">
        <f t="shared" si="18"/>
        <v>0</v>
      </c>
      <c r="L498" s="405"/>
      <c r="M498" s="405"/>
      <c r="N498" s="305"/>
    </row>
    <row r="499" spans="1:14" ht="15" x14ac:dyDescent="0.2">
      <c r="A499" s="127" t="str">
        <f t="shared" si="17"/>
        <v/>
      </c>
      <c r="B499" s="186"/>
      <c r="C499" s="184"/>
      <c r="D499" s="108"/>
      <c r="E499" s="108"/>
      <c r="F499" s="406"/>
      <c r="G499" s="302"/>
      <c r="H499" s="302"/>
      <c r="I499" s="94"/>
      <c r="J499" s="94"/>
      <c r="K499" s="303">
        <f t="shared" si="18"/>
        <v>0</v>
      </c>
      <c r="L499" s="405"/>
      <c r="M499" s="405"/>
      <c r="N499" s="305"/>
    </row>
    <row r="500" spans="1:14" ht="15" x14ac:dyDescent="0.2">
      <c r="A500" s="127" t="str">
        <f t="shared" si="17"/>
        <v/>
      </c>
      <c r="B500" s="186"/>
      <c r="C500" s="184"/>
      <c r="D500" s="108"/>
      <c r="E500" s="108"/>
      <c r="F500" s="406"/>
      <c r="G500" s="302"/>
      <c r="H500" s="302"/>
      <c r="I500" s="94"/>
      <c r="J500" s="94"/>
      <c r="K500" s="303">
        <f t="shared" si="18"/>
        <v>0</v>
      </c>
      <c r="L500" s="405"/>
      <c r="M500" s="405"/>
      <c r="N500" s="305"/>
    </row>
    <row r="501" spans="1:14" ht="15" x14ac:dyDescent="0.2">
      <c r="A501" s="127" t="str">
        <f t="shared" si="17"/>
        <v/>
      </c>
      <c r="B501" s="186"/>
      <c r="C501" s="184"/>
      <c r="D501" s="108"/>
      <c r="E501" s="108"/>
      <c r="F501" s="406"/>
      <c r="G501" s="302"/>
      <c r="H501" s="302"/>
      <c r="I501" s="94"/>
      <c r="J501" s="94"/>
      <c r="K501" s="303">
        <f t="shared" si="18"/>
        <v>0</v>
      </c>
      <c r="L501" s="405"/>
      <c r="M501" s="405"/>
      <c r="N501" s="305"/>
    </row>
    <row r="502" spans="1:14" ht="15" x14ac:dyDescent="0.2">
      <c r="A502" s="127" t="str">
        <f t="shared" si="17"/>
        <v/>
      </c>
      <c r="B502" s="186"/>
      <c r="C502" s="184"/>
      <c r="D502" s="108"/>
      <c r="E502" s="108"/>
      <c r="F502" s="406"/>
      <c r="G502" s="302"/>
      <c r="H502" s="302"/>
      <c r="I502" s="94"/>
      <c r="J502" s="94"/>
      <c r="K502" s="303">
        <f t="shared" si="18"/>
        <v>0</v>
      </c>
      <c r="L502" s="405"/>
      <c r="M502" s="405"/>
      <c r="N502" s="305"/>
    </row>
    <row r="503" spans="1:14" ht="15" x14ac:dyDescent="0.2">
      <c r="A503" s="127" t="str">
        <f t="shared" si="17"/>
        <v/>
      </c>
      <c r="B503" s="186"/>
      <c r="C503" s="184"/>
      <c r="D503" s="108"/>
      <c r="E503" s="108"/>
      <c r="F503" s="406"/>
      <c r="G503" s="302"/>
      <c r="H503" s="302"/>
      <c r="I503" s="94"/>
      <c r="J503" s="94"/>
      <c r="K503" s="303">
        <f t="shared" si="18"/>
        <v>0</v>
      </c>
      <c r="L503" s="405"/>
      <c r="M503" s="405"/>
      <c r="N503" s="305"/>
    </row>
    <row r="504" spans="1:14" ht="15" x14ac:dyDescent="0.2">
      <c r="A504" s="127" t="str">
        <f t="shared" si="17"/>
        <v/>
      </c>
      <c r="B504" s="186"/>
      <c r="C504" s="184"/>
      <c r="D504" s="108"/>
      <c r="E504" s="108"/>
      <c r="F504" s="406"/>
      <c r="G504" s="302"/>
      <c r="H504" s="302"/>
      <c r="I504" s="94"/>
      <c r="J504" s="94"/>
      <c r="K504" s="303">
        <f t="shared" si="18"/>
        <v>0</v>
      </c>
      <c r="L504" s="405"/>
      <c r="M504" s="405"/>
      <c r="N504" s="305"/>
    </row>
    <row r="505" spans="1:14" ht="15" x14ac:dyDescent="0.2">
      <c r="A505" s="127" t="str">
        <f t="shared" si="17"/>
        <v/>
      </c>
      <c r="B505" s="186"/>
      <c r="C505" s="184"/>
      <c r="D505" s="108"/>
      <c r="E505" s="108"/>
      <c r="F505" s="406"/>
      <c r="G505" s="302"/>
      <c r="H505" s="302"/>
      <c r="I505" s="94"/>
      <c r="J505" s="94"/>
      <c r="K505" s="303">
        <f t="shared" si="18"/>
        <v>0</v>
      </c>
      <c r="L505" s="405"/>
      <c r="M505" s="405"/>
      <c r="N505" s="305"/>
    </row>
    <row r="506" spans="1:14" ht="15" x14ac:dyDescent="0.2">
      <c r="A506" s="127" t="str">
        <f t="shared" si="17"/>
        <v/>
      </c>
      <c r="B506" s="186"/>
      <c r="C506" s="184"/>
      <c r="D506" s="108"/>
      <c r="E506" s="108"/>
      <c r="F506" s="406"/>
      <c r="G506" s="302"/>
      <c r="H506" s="302"/>
      <c r="I506" s="94"/>
      <c r="J506" s="94"/>
      <c r="K506" s="303">
        <f t="shared" si="18"/>
        <v>0</v>
      </c>
      <c r="L506" s="405"/>
      <c r="M506" s="405"/>
      <c r="N506" s="305"/>
    </row>
    <row r="507" spans="1:14" ht="15" x14ac:dyDescent="0.2">
      <c r="A507" s="127" t="str">
        <f t="shared" si="17"/>
        <v/>
      </c>
      <c r="B507" s="186"/>
      <c r="C507" s="184"/>
      <c r="D507" s="108"/>
      <c r="E507" s="108"/>
      <c r="F507" s="406"/>
      <c r="G507" s="302"/>
      <c r="H507" s="302"/>
      <c r="I507" s="94"/>
      <c r="J507" s="94"/>
      <c r="K507" s="303">
        <f t="shared" si="18"/>
        <v>0</v>
      </c>
      <c r="L507" s="405"/>
      <c r="M507" s="405"/>
      <c r="N507" s="305"/>
    </row>
    <row r="508" spans="1:14" ht="15" x14ac:dyDescent="0.2">
      <c r="A508" s="127" t="str">
        <f t="shared" si="17"/>
        <v/>
      </c>
      <c r="B508" s="186"/>
      <c r="C508" s="184"/>
      <c r="D508" s="108"/>
      <c r="E508" s="108"/>
      <c r="F508" s="406"/>
      <c r="G508" s="302"/>
      <c r="H508" s="302"/>
      <c r="I508" s="94"/>
      <c r="J508" s="94"/>
      <c r="K508" s="303">
        <f t="shared" si="18"/>
        <v>0</v>
      </c>
      <c r="L508" s="405"/>
      <c r="M508" s="405"/>
      <c r="N508" s="305"/>
    </row>
    <row r="509" spans="1:14" ht="15" x14ac:dyDescent="0.2">
      <c r="A509" s="127" t="str">
        <f t="shared" si="17"/>
        <v/>
      </c>
      <c r="B509" s="186"/>
      <c r="C509" s="184"/>
      <c r="D509" s="108"/>
      <c r="E509" s="108"/>
      <c r="F509" s="406"/>
      <c r="G509" s="302"/>
      <c r="H509" s="302"/>
      <c r="I509" s="94"/>
      <c r="J509" s="94"/>
      <c r="K509" s="303">
        <f t="shared" si="18"/>
        <v>0</v>
      </c>
      <c r="L509" s="405"/>
      <c r="M509" s="405"/>
      <c r="N509" s="305"/>
    </row>
    <row r="510" spans="1:14" ht="15" x14ac:dyDescent="0.2">
      <c r="A510" s="127" t="str">
        <f t="shared" si="17"/>
        <v/>
      </c>
      <c r="B510" s="186"/>
      <c r="C510" s="184"/>
      <c r="D510" s="108"/>
      <c r="E510" s="108"/>
      <c r="F510" s="406"/>
      <c r="G510" s="302"/>
      <c r="H510" s="302"/>
      <c r="I510" s="94"/>
      <c r="J510" s="94"/>
      <c r="K510" s="303">
        <f t="shared" si="18"/>
        <v>0</v>
      </c>
      <c r="L510" s="405"/>
      <c r="M510" s="405"/>
      <c r="N510" s="305"/>
    </row>
    <row r="511" spans="1:14" ht="15" x14ac:dyDescent="0.2">
      <c r="A511" s="127" t="str">
        <f t="shared" si="17"/>
        <v/>
      </c>
      <c r="B511" s="186"/>
      <c r="C511" s="184"/>
      <c r="D511" s="108"/>
      <c r="E511" s="108"/>
      <c r="F511" s="406"/>
      <c r="G511" s="302"/>
      <c r="H511" s="302"/>
      <c r="I511" s="94"/>
      <c r="J511" s="94"/>
      <c r="K511" s="303">
        <f t="shared" si="18"/>
        <v>0</v>
      </c>
      <c r="L511" s="405"/>
      <c r="M511" s="405"/>
      <c r="N511" s="305"/>
    </row>
    <row r="512" spans="1:14" ht="15" x14ac:dyDescent="0.2">
      <c r="A512" s="127" t="str">
        <f t="shared" si="17"/>
        <v/>
      </c>
      <c r="B512" s="186"/>
      <c r="C512" s="184"/>
      <c r="D512" s="108"/>
      <c r="E512" s="108"/>
      <c r="F512" s="406"/>
      <c r="G512" s="302"/>
      <c r="H512" s="302"/>
      <c r="I512" s="94"/>
      <c r="J512" s="94"/>
      <c r="K512" s="303">
        <f t="shared" si="18"/>
        <v>0</v>
      </c>
      <c r="L512" s="405"/>
      <c r="M512" s="405"/>
      <c r="N512" s="305"/>
    </row>
    <row r="513" spans="1:14" ht="15" x14ac:dyDescent="0.2">
      <c r="A513" s="127" t="str">
        <f t="shared" si="17"/>
        <v/>
      </c>
      <c r="B513" s="186"/>
      <c r="C513" s="184"/>
      <c r="D513" s="108"/>
      <c r="E513" s="108"/>
      <c r="F513" s="406"/>
      <c r="G513" s="302"/>
      <c r="H513" s="302"/>
      <c r="I513" s="94"/>
      <c r="J513" s="94"/>
      <c r="K513" s="303">
        <f t="shared" si="18"/>
        <v>0</v>
      </c>
      <c r="L513" s="405"/>
      <c r="M513" s="405"/>
      <c r="N513" s="305"/>
    </row>
    <row r="514" spans="1:14" ht="15" x14ac:dyDescent="0.2">
      <c r="A514" s="127" t="str">
        <f t="shared" si="17"/>
        <v/>
      </c>
      <c r="B514" s="186"/>
      <c r="C514" s="184"/>
      <c r="D514" s="108"/>
      <c r="E514" s="108"/>
      <c r="F514" s="406"/>
      <c r="G514" s="302"/>
      <c r="H514" s="302"/>
      <c r="I514" s="94"/>
      <c r="J514" s="94"/>
      <c r="K514" s="303">
        <f t="shared" si="18"/>
        <v>0</v>
      </c>
      <c r="L514" s="405"/>
      <c r="M514" s="405"/>
      <c r="N514" s="305"/>
    </row>
    <row r="515" spans="1:14" ht="15" x14ac:dyDescent="0.2">
      <c r="A515" s="127" t="str">
        <f t="shared" si="17"/>
        <v/>
      </c>
      <c r="B515" s="186"/>
      <c r="C515" s="184"/>
      <c r="D515" s="108"/>
      <c r="E515" s="108"/>
      <c r="F515" s="406"/>
      <c r="G515" s="302"/>
      <c r="H515" s="302"/>
      <c r="I515" s="94"/>
      <c r="J515" s="94"/>
      <c r="K515" s="303">
        <f t="shared" si="18"/>
        <v>0</v>
      </c>
      <c r="L515" s="405"/>
      <c r="M515" s="405"/>
      <c r="N515" s="305"/>
    </row>
    <row r="516" spans="1:14" ht="15" x14ac:dyDescent="0.2">
      <c r="A516" s="127" t="str">
        <f t="shared" si="17"/>
        <v/>
      </c>
      <c r="B516" s="186"/>
      <c r="C516" s="184"/>
      <c r="D516" s="108"/>
      <c r="E516" s="108"/>
      <c r="F516" s="406"/>
      <c r="G516" s="302"/>
      <c r="H516" s="302"/>
      <c r="I516" s="94"/>
      <c r="J516" s="94"/>
      <c r="K516" s="303">
        <f t="shared" si="18"/>
        <v>0</v>
      </c>
      <c r="L516" s="405"/>
      <c r="M516" s="405"/>
      <c r="N516" s="305"/>
    </row>
    <row r="517" spans="1:14" ht="15" x14ac:dyDescent="0.2">
      <c r="A517" s="127" t="str">
        <f t="shared" si="17"/>
        <v/>
      </c>
      <c r="B517" s="186"/>
      <c r="C517" s="184"/>
      <c r="D517" s="108"/>
      <c r="E517" s="108"/>
      <c r="F517" s="406"/>
      <c r="G517" s="302"/>
      <c r="H517" s="302"/>
      <c r="I517" s="94"/>
      <c r="J517" s="94"/>
      <c r="K517" s="303">
        <f t="shared" si="18"/>
        <v>0</v>
      </c>
      <c r="L517" s="405"/>
      <c r="M517" s="405"/>
      <c r="N517" s="305"/>
    </row>
    <row r="518" spans="1:14" ht="15" x14ac:dyDescent="0.2">
      <c r="A518" s="127" t="str">
        <f t="shared" si="17"/>
        <v/>
      </c>
      <c r="B518" s="186"/>
      <c r="C518" s="184"/>
      <c r="D518" s="108"/>
      <c r="E518" s="108"/>
      <c r="F518" s="406"/>
      <c r="G518" s="302"/>
      <c r="H518" s="302"/>
      <c r="I518" s="94"/>
      <c r="J518" s="94"/>
      <c r="K518" s="303">
        <f t="shared" si="18"/>
        <v>0</v>
      </c>
      <c r="L518" s="405"/>
      <c r="M518" s="405"/>
      <c r="N518" s="305"/>
    </row>
    <row r="519" spans="1:14" ht="15" x14ac:dyDescent="0.2">
      <c r="A519" s="127" t="str">
        <f t="shared" si="17"/>
        <v/>
      </c>
      <c r="B519" s="186"/>
      <c r="C519" s="184"/>
      <c r="D519" s="108"/>
      <c r="E519" s="108"/>
      <c r="F519" s="406"/>
      <c r="G519" s="302"/>
      <c r="H519" s="302"/>
      <c r="I519" s="94"/>
      <c r="J519" s="94"/>
      <c r="K519" s="303">
        <f t="shared" si="18"/>
        <v>0</v>
      </c>
      <c r="L519" s="405"/>
      <c r="M519" s="405"/>
      <c r="N519" s="305"/>
    </row>
    <row r="520" spans="1:14" ht="15" x14ac:dyDescent="0.2">
      <c r="A520" s="127" t="str">
        <f t="shared" si="17"/>
        <v/>
      </c>
      <c r="B520" s="186"/>
      <c r="C520" s="184"/>
      <c r="D520" s="108"/>
      <c r="E520" s="108"/>
      <c r="F520" s="406"/>
      <c r="G520" s="302"/>
      <c r="H520" s="302"/>
      <c r="I520" s="94"/>
      <c r="J520" s="94"/>
      <c r="K520" s="303">
        <f t="shared" si="18"/>
        <v>0</v>
      </c>
      <c r="L520" s="405"/>
      <c r="M520" s="405"/>
      <c r="N520" s="305"/>
    </row>
    <row r="521" spans="1:14" ht="15" x14ac:dyDescent="0.2">
      <c r="A521" s="127" t="str">
        <f t="shared" si="17"/>
        <v/>
      </c>
      <c r="B521" s="186"/>
      <c r="C521" s="184"/>
      <c r="D521" s="108"/>
      <c r="E521" s="108"/>
      <c r="F521" s="406"/>
      <c r="G521" s="302"/>
      <c r="H521" s="302"/>
      <c r="I521" s="94"/>
      <c r="J521" s="94"/>
      <c r="K521" s="303">
        <f t="shared" si="18"/>
        <v>0</v>
      </c>
      <c r="L521" s="405"/>
      <c r="M521" s="405"/>
      <c r="N521" s="305"/>
    </row>
    <row r="522" spans="1:14" ht="15" x14ac:dyDescent="0.2">
      <c r="A522" s="127" t="str">
        <f t="shared" si="17"/>
        <v/>
      </c>
      <c r="B522" s="186"/>
      <c r="C522" s="184"/>
      <c r="D522" s="108"/>
      <c r="E522" s="108"/>
      <c r="F522" s="406"/>
      <c r="G522" s="302"/>
      <c r="H522" s="302"/>
      <c r="I522" s="94"/>
      <c r="J522" s="94"/>
      <c r="K522" s="303">
        <f t="shared" si="18"/>
        <v>0</v>
      </c>
      <c r="L522" s="405"/>
      <c r="M522" s="405"/>
      <c r="N522" s="305"/>
    </row>
    <row r="523" spans="1:14" ht="15" x14ac:dyDescent="0.2">
      <c r="A523" s="127" t="str">
        <f t="shared" si="17"/>
        <v/>
      </c>
      <c r="B523" s="186"/>
      <c r="C523" s="184"/>
      <c r="D523" s="108"/>
      <c r="E523" s="108"/>
      <c r="F523" s="406"/>
      <c r="G523" s="302"/>
      <c r="H523" s="302"/>
      <c r="I523" s="94"/>
      <c r="J523" s="94"/>
      <c r="K523" s="303">
        <f t="shared" si="18"/>
        <v>0</v>
      </c>
      <c r="L523" s="405"/>
      <c r="M523" s="405"/>
      <c r="N523" s="305"/>
    </row>
    <row r="524" spans="1:14" ht="15" x14ac:dyDescent="0.2">
      <c r="A524" s="127" t="str">
        <f t="shared" si="17"/>
        <v/>
      </c>
      <c r="B524" s="186"/>
      <c r="C524" s="184"/>
      <c r="D524" s="108"/>
      <c r="E524" s="108"/>
      <c r="F524" s="406"/>
      <c r="G524" s="302"/>
      <c r="H524" s="302"/>
      <c r="I524" s="94"/>
      <c r="J524" s="94"/>
      <c r="K524" s="303">
        <f t="shared" si="18"/>
        <v>0</v>
      </c>
      <c r="L524" s="405"/>
      <c r="M524" s="405"/>
      <c r="N524" s="305"/>
    </row>
    <row r="525" spans="1:14" ht="15" x14ac:dyDescent="0.2">
      <c r="A525" s="127" t="str">
        <f t="shared" si="17"/>
        <v/>
      </c>
      <c r="B525" s="186"/>
      <c r="C525" s="184"/>
      <c r="D525" s="108"/>
      <c r="E525" s="108"/>
      <c r="F525" s="406"/>
      <c r="G525" s="302"/>
      <c r="H525" s="302"/>
      <c r="I525" s="94"/>
      <c r="J525" s="94"/>
      <c r="K525" s="303">
        <f t="shared" si="18"/>
        <v>0</v>
      </c>
      <c r="L525" s="405"/>
      <c r="M525" s="405"/>
      <c r="N525" s="305"/>
    </row>
    <row r="526" spans="1:14" ht="15" x14ac:dyDescent="0.2">
      <c r="A526" s="127" t="str">
        <f t="shared" si="17"/>
        <v/>
      </c>
      <c r="B526" s="186"/>
      <c r="C526" s="184"/>
      <c r="D526" s="108"/>
      <c r="E526" s="108"/>
      <c r="F526" s="406"/>
      <c r="G526" s="302"/>
      <c r="H526" s="302"/>
      <c r="I526" s="94"/>
      <c r="J526" s="94"/>
      <c r="K526" s="303">
        <f t="shared" si="18"/>
        <v>0</v>
      </c>
      <c r="L526" s="405"/>
      <c r="M526" s="405"/>
      <c r="N526" s="305"/>
    </row>
    <row r="527" spans="1:14" ht="15" x14ac:dyDescent="0.2">
      <c r="A527" s="127" t="str">
        <f t="shared" si="17"/>
        <v/>
      </c>
      <c r="B527" s="186"/>
      <c r="C527" s="184"/>
      <c r="D527" s="108"/>
      <c r="E527" s="108"/>
      <c r="F527" s="406"/>
      <c r="G527" s="302"/>
      <c r="H527" s="302"/>
      <c r="I527" s="94"/>
      <c r="J527" s="94"/>
      <c r="K527" s="303">
        <f t="shared" si="18"/>
        <v>0</v>
      </c>
      <c r="L527" s="405"/>
      <c r="M527" s="405"/>
      <c r="N527" s="305"/>
    </row>
    <row r="528" spans="1:14" ht="15" x14ac:dyDescent="0.2">
      <c r="A528" s="127" t="str">
        <f t="shared" si="17"/>
        <v/>
      </c>
      <c r="B528" s="186"/>
      <c r="C528" s="184"/>
      <c r="D528" s="108"/>
      <c r="E528" s="108"/>
      <c r="F528" s="406"/>
      <c r="G528" s="302"/>
      <c r="H528" s="302"/>
      <c r="I528" s="94"/>
      <c r="J528" s="94"/>
      <c r="K528" s="303">
        <f t="shared" si="18"/>
        <v>0</v>
      </c>
      <c r="L528" s="405"/>
      <c r="M528" s="405"/>
      <c r="N528" s="305"/>
    </row>
    <row r="529" spans="1:14" ht="15" x14ac:dyDescent="0.2">
      <c r="A529" s="127" t="str">
        <f t="shared" si="17"/>
        <v/>
      </c>
      <c r="B529" s="186"/>
      <c r="C529" s="184"/>
      <c r="D529" s="108"/>
      <c r="E529" s="108"/>
      <c r="F529" s="406"/>
      <c r="G529" s="302"/>
      <c r="H529" s="302"/>
      <c r="I529" s="94"/>
      <c r="J529" s="94"/>
      <c r="K529" s="303">
        <f t="shared" si="18"/>
        <v>0</v>
      </c>
      <c r="L529" s="405"/>
      <c r="M529" s="405"/>
      <c r="N529" s="305"/>
    </row>
    <row r="530" spans="1:14" ht="15" x14ac:dyDescent="0.2">
      <c r="A530" s="127" t="str">
        <f t="shared" si="17"/>
        <v/>
      </c>
      <c r="B530" s="186"/>
      <c r="C530" s="184"/>
      <c r="D530" s="108"/>
      <c r="E530" s="108"/>
      <c r="F530" s="406"/>
      <c r="G530" s="302"/>
      <c r="H530" s="302"/>
      <c r="I530" s="94"/>
      <c r="J530" s="94"/>
      <c r="K530" s="303">
        <f t="shared" si="18"/>
        <v>0</v>
      </c>
      <c r="L530" s="405"/>
      <c r="M530" s="405"/>
      <c r="N530" s="305"/>
    </row>
    <row r="531" spans="1:14" ht="15" x14ac:dyDescent="0.2">
      <c r="A531" s="127" t="str">
        <f t="shared" si="17"/>
        <v/>
      </c>
      <c r="B531" s="186"/>
      <c r="C531" s="184"/>
      <c r="D531" s="108"/>
      <c r="E531" s="108"/>
      <c r="F531" s="406"/>
      <c r="G531" s="302"/>
      <c r="H531" s="302"/>
      <c r="I531" s="94"/>
      <c r="J531" s="94"/>
      <c r="K531" s="303">
        <f t="shared" si="18"/>
        <v>0</v>
      </c>
      <c r="L531" s="405"/>
      <c r="M531" s="405"/>
      <c r="N531" s="305"/>
    </row>
    <row r="532" spans="1:14" ht="15" x14ac:dyDescent="0.2">
      <c r="A532" s="127" t="str">
        <f t="shared" si="17"/>
        <v/>
      </c>
      <c r="B532" s="186"/>
      <c r="C532" s="184"/>
      <c r="D532" s="108"/>
      <c r="E532" s="108"/>
      <c r="F532" s="406"/>
      <c r="G532" s="302"/>
      <c r="H532" s="302"/>
      <c r="I532" s="94"/>
      <c r="J532" s="94"/>
      <c r="K532" s="303">
        <f t="shared" si="18"/>
        <v>0</v>
      </c>
      <c r="L532" s="405"/>
      <c r="M532" s="405"/>
      <c r="N532" s="305"/>
    </row>
    <row r="533" spans="1:14" ht="15" x14ac:dyDescent="0.2">
      <c r="A533" s="127" t="str">
        <f t="shared" ref="A533:A596" si="19">IF(COUNTA(B533:J533)&gt;0,ROW()-$A$3+1,"")</f>
        <v/>
      </c>
      <c r="B533" s="186"/>
      <c r="C533" s="184"/>
      <c r="D533" s="108"/>
      <c r="E533" s="108"/>
      <c r="F533" s="406"/>
      <c r="G533" s="302"/>
      <c r="H533" s="302"/>
      <c r="I533" s="94"/>
      <c r="J533" s="94"/>
      <c r="K533" s="303">
        <f t="shared" ref="K533:K596" si="20">ROUND(J533,2)*ROUND(I533,2)</f>
        <v>0</v>
      </c>
      <c r="L533" s="405"/>
      <c r="M533" s="405"/>
      <c r="N533" s="305"/>
    </row>
    <row r="534" spans="1:14" ht="15" x14ac:dyDescent="0.2">
      <c r="A534" s="127" t="str">
        <f t="shared" si="19"/>
        <v/>
      </c>
      <c r="B534" s="186"/>
      <c r="C534" s="184"/>
      <c r="D534" s="108"/>
      <c r="E534" s="108"/>
      <c r="F534" s="406"/>
      <c r="G534" s="302"/>
      <c r="H534" s="302"/>
      <c r="I534" s="94"/>
      <c r="J534" s="94"/>
      <c r="K534" s="303">
        <f t="shared" si="20"/>
        <v>0</v>
      </c>
      <c r="L534" s="405"/>
      <c r="M534" s="405"/>
      <c r="N534" s="305"/>
    </row>
    <row r="535" spans="1:14" ht="15" x14ac:dyDescent="0.2">
      <c r="A535" s="127" t="str">
        <f t="shared" si="19"/>
        <v/>
      </c>
      <c r="B535" s="186"/>
      <c r="C535" s="184"/>
      <c r="D535" s="108"/>
      <c r="E535" s="108"/>
      <c r="F535" s="406"/>
      <c r="G535" s="302"/>
      <c r="H535" s="302"/>
      <c r="I535" s="94"/>
      <c r="J535" s="94"/>
      <c r="K535" s="303">
        <f t="shared" si="20"/>
        <v>0</v>
      </c>
      <c r="L535" s="405"/>
      <c r="M535" s="405"/>
      <c r="N535" s="305"/>
    </row>
    <row r="536" spans="1:14" ht="15" x14ac:dyDescent="0.2">
      <c r="A536" s="127" t="str">
        <f t="shared" si="19"/>
        <v/>
      </c>
      <c r="B536" s="186"/>
      <c r="C536" s="184"/>
      <c r="D536" s="108"/>
      <c r="E536" s="108"/>
      <c r="F536" s="406"/>
      <c r="G536" s="302"/>
      <c r="H536" s="302"/>
      <c r="I536" s="94"/>
      <c r="J536" s="94"/>
      <c r="K536" s="303">
        <f t="shared" si="20"/>
        <v>0</v>
      </c>
      <c r="L536" s="405"/>
      <c r="M536" s="405"/>
      <c r="N536" s="305"/>
    </row>
    <row r="537" spans="1:14" ht="15" x14ac:dyDescent="0.2">
      <c r="A537" s="127" t="str">
        <f t="shared" si="19"/>
        <v/>
      </c>
      <c r="B537" s="186"/>
      <c r="C537" s="184"/>
      <c r="D537" s="108"/>
      <c r="E537" s="108"/>
      <c r="F537" s="406"/>
      <c r="G537" s="302"/>
      <c r="H537" s="302"/>
      <c r="I537" s="94"/>
      <c r="J537" s="94"/>
      <c r="K537" s="303">
        <f t="shared" si="20"/>
        <v>0</v>
      </c>
      <c r="L537" s="405"/>
      <c r="M537" s="405"/>
      <c r="N537" s="305"/>
    </row>
    <row r="538" spans="1:14" ht="15" x14ac:dyDescent="0.2">
      <c r="A538" s="127" t="str">
        <f t="shared" si="19"/>
        <v/>
      </c>
      <c r="B538" s="186"/>
      <c r="C538" s="184"/>
      <c r="D538" s="108"/>
      <c r="E538" s="108"/>
      <c r="F538" s="406"/>
      <c r="G538" s="302"/>
      <c r="H538" s="302"/>
      <c r="I538" s="94"/>
      <c r="J538" s="94"/>
      <c r="K538" s="303">
        <f t="shared" si="20"/>
        <v>0</v>
      </c>
      <c r="L538" s="405"/>
      <c r="M538" s="405"/>
      <c r="N538" s="305"/>
    </row>
    <row r="539" spans="1:14" ht="15" x14ac:dyDescent="0.2">
      <c r="A539" s="127" t="str">
        <f t="shared" si="19"/>
        <v/>
      </c>
      <c r="B539" s="186"/>
      <c r="C539" s="184"/>
      <c r="D539" s="108"/>
      <c r="E539" s="108"/>
      <c r="F539" s="406"/>
      <c r="G539" s="302"/>
      <c r="H539" s="302"/>
      <c r="I539" s="94"/>
      <c r="J539" s="94"/>
      <c r="K539" s="303">
        <f t="shared" si="20"/>
        <v>0</v>
      </c>
      <c r="L539" s="405"/>
      <c r="M539" s="405"/>
      <c r="N539" s="305"/>
    </row>
    <row r="540" spans="1:14" ht="15" x14ac:dyDescent="0.2">
      <c r="A540" s="127" t="str">
        <f t="shared" si="19"/>
        <v/>
      </c>
      <c r="B540" s="186"/>
      <c r="C540" s="184"/>
      <c r="D540" s="108"/>
      <c r="E540" s="108"/>
      <c r="F540" s="406"/>
      <c r="G540" s="302"/>
      <c r="H540" s="302"/>
      <c r="I540" s="94"/>
      <c r="J540" s="94"/>
      <c r="K540" s="303">
        <f t="shared" si="20"/>
        <v>0</v>
      </c>
      <c r="L540" s="405"/>
      <c r="M540" s="405"/>
      <c r="N540" s="305"/>
    </row>
    <row r="541" spans="1:14" ht="15" x14ac:dyDescent="0.2">
      <c r="A541" s="127" t="str">
        <f t="shared" si="19"/>
        <v/>
      </c>
      <c r="B541" s="186"/>
      <c r="C541" s="184"/>
      <c r="D541" s="108"/>
      <c r="E541" s="108"/>
      <c r="F541" s="406"/>
      <c r="G541" s="302"/>
      <c r="H541" s="302"/>
      <c r="I541" s="94"/>
      <c r="J541" s="94"/>
      <c r="K541" s="303">
        <f t="shared" si="20"/>
        <v>0</v>
      </c>
      <c r="L541" s="405"/>
      <c r="M541" s="405"/>
      <c r="N541" s="305"/>
    </row>
    <row r="542" spans="1:14" ht="15" x14ac:dyDescent="0.2">
      <c r="A542" s="127" t="str">
        <f t="shared" si="19"/>
        <v/>
      </c>
      <c r="B542" s="186"/>
      <c r="C542" s="184"/>
      <c r="D542" s="108"/>
      <c r="E542" s="108"/>
      <c r="F542" s="406"/>
      <c r="G542" s="302"/>
      <c r="H542" s="302"/>
      <c r="I542" s="94"/>
      <c r="J542" s="94"/>
      <c r="K542" s="303">
        <f t="shared" si="20"/>
        <v>0</v>
      </c>
      <c r="L542" s="405"/>
      <c r="M542" s="405"/>
      <c r="N542" s="305"/>
    </row>
    <row r="543" spans="1:14" ht="15" x14ac:dyDescent="0.2">
      <c r="A543" s="127" t="str">
        <f t="shared" si="19"/>
        <v/>
      </c>
      <c r="B543" s="186"/>
      <c r="C543" s="184"/>
      <c r="D543" s="108"/>
      <c r="E543" s="108"/>
      <c r="F543" s="406"/>
      <c r="G543" s="302"/>
      <c r="H543" s="302"/>
      <c r="I543" s="94"/>
      <c r="J543" s="94"/>
      <c r="K543" s="303">
        <f t="shared" si="20"/>
        <v>0</v>
      </c>
      <c r="L543" s="405"/>
      <c r="M543" s="405"/>
      <c r="N543" s="305"/>
    </row>
    <row r="544" spans="1:14" ht="15" x14ac:dyDescent="0.2">
      <c r="A544" s="127" t="str">
        <f t="shared" si="19"/>
        <v/>
      </c>
      <c r="B544" s="186"/>
      <c r="C544" s="184"/>
      <c r="D544" s="108"/>
      <c r="E544" s="108"/>
      <c r="F544" s="406"/>
      <c r="G544" s="302"/>
      <c r="H544" s="302"/>
      <c r="I544" s="94"/>
      <c r="J544" s="94"/>
      <c r="K544" s="303">
        <f t="shared" si="20"/>
        <v>0</v>
      </c>
      <c r="L544" s="405"/>
      <c r="M544" s="405"/>
      <c r="N544" s="305"/>
    </row>
    <row r="545" spans="1:14" ht="15" x14ac:dyDescent="0.2">
      <c r="A545" s="127" t="str">
        <f t="shared" si="19"/>
        <v/>
      </c>
      <c r="B545" s="186"/>
      <c r="C545" s="184"/>
      <c r="D545" s="108"/>
      <c r="E545" s="108"/>
      <c r="F545" s="406"/>
      <c r="G545" s="302"/>
      <c r="H545" s="302"/>
      <c r="I545" s="94"/>
      <c r="J545" s="94"/>
      <c r="K545" s="303">
        <f t="shared" si="20"/>
        <v>0</v>
      </c>
      <c r="L545" s="405"/>
      <c r="M545" s="405"/>
      <c r="N545" s="305"/>
    </row>
    <row r="546" spans="1:14" ht="15" x14ac:dyDescent="0.2">
      <c r="A546" s="127" t="str">
        <f t="shared" si="19"/>
        <v/>
      </c>
      <c r="B546" s="186"/>
      <c r="C546" s="184"/>
      <c r="D546" s="108"/>
      <c r="E546" s="108"/>
      <c r="F546" s="406"/>
      <c r="G546" s="302"/>
      <c r="H546" s="302"/>
      <c r="I546" s="94"/>
      <c r="J546" s="94"/>
      <c r="K546" s="303">
        <f t="shared" si="20"/>
        <v>0</v>
      </c>
      <c r="L546" s="405"/>
      <c r="M546" s="405"/>
      <c r="N546" s="305"/>
    </row>
    <row r="547" spans="1:14" ht="15" x14ac:dyDescent="0.2">
      <c r="A547" s="127" t="str">
        <f t="shared" si="19"/>
        <v/>
      </c>
      <c r="B547" s="186"/>
      <c r="C547" s="184"/>
      <c r="D547" s="108"/>
      <c r="E547" s="108"/>
      <c r="F547" s="406"/>
      <c r="G547" s="302"/>
      <c r="H547" s="302"/>
      <c r="I547" s="94"/>
      <c r="J547" s="94"/>
      <c r="K547" s="303">
        <f t="shared" si="20"/>
        <v>0</v>
      </c>
      <c r="L547" s="405"/>
      <c r="M547" s="405"/>
      <c r="N547" s="305"/>
    </row>
    <row r="548" spans="1:14" ht="15" x14ac:dyDescent="0.2">
      <c r="A548" s="127" t="str">
        <f t="shared" si="19"/>
        <v/>
      </c>
      <c r="B548" s="186"/>
      <c r="C548" s="184"/>
      <c r="D548" s="108"/>
      <c r="E548" s="108"/>
      <c r="F548" s="406"/>
      <c r="G548" s="302"/>
      <c r="H548" s="302"/>
      <c r="I548" s="94"/>
      <c r="J548" s="94"/>
      <c r="K548" s="303">
        <f t="shared" si="20"/>
        <v>0</v>
      </c>
      <c r="L548" s="405"/>
      <c r="M548" s="405"/>
      <c r="N548" s="305"/>
    </row>
    <row r="549" spans="1:14" ht="15" x14ac:dyDescent="0.2">
      <c r="A549" s="127" t="str">
        <f t="shared" si="19"/>
        <v/>
      </c>
      <c r="B549" s="186"/>
      <c r="C549" s="184"/>
      <c r="D549" s="108"/>
      <c r="E549" s="108"/>
      <c r="F549" s="406"/>
      <c r="G549" s="302"/>
      <c r="H549" s="302"/>
      <c r="I549" s="94"/>
      <c r="J549" s="94"/>
      <c r="K549" s="303">
        <f t="shared" si="20"/>
        <v>0</v>
      </c>
      <c r="L549" s="405"/>
      <c r="M549" s="405"/>
      <c r="N549" s="305"/>
    </row>
    <row r="550" spans="1:14" ht="15" x14ac:dyDescent="0.2">
      <c r="A550" s="127" t="str">
        <f t="shared" si="19"/>
        <v/>
      </c>
      <c r="B550" s="186"/>
      <c r="C550" s="184"/>
      <c r="D550" s="108"/>
      <c r="E550" s="108"/>
      <c r="F550" s="406"/>
      <c r="G550" s="302"/>
      <c r="H550" s="302"/>
      <c r="I550" s="94"/>
      <c r="J550" s="94"/>
      <c r="K550" s="303">
        <f t="shared" si="20"/>
        <v>0</v>
      </c>
      <c r="L550" s="405"/>
      <c r="M550" s="405"/>
      <c r="N550" s="305"/>
    </row>
    <row r="551" spans="1:14" ht="15" x14ac:dyDescent="0.2">
      <c r="A551" s="127" t="str">
        <f t="shared" si="19"/>
        <v/>
      </c>
      <c r="B551" s="186"/>
      <c r="C551" s="184"/>
      <c r="D551" s="108"/>
      <c r="E551" s="108"/>
      <c r="F551" s="406"/>
      <c r="G551" s="302"/>
      <c r="H551" s="302"/>
      <c r="I551" s="94"/>
      <c r="J551" s="94"/>
      <c r="K551" s="303">
        <f t="shared" si="20"/>
        <v>0</v>
      </c>
      <c r="L551" s="405"/>
      <c r="M551" s="405"/>
      <c r="N551" s="305"/>
    </row>
    <row r="552" spans="1:14" ht="15" x14ac:dyDescent="0.2">
      <c r="A552" s="127" t="str">
        <f t="shared" si="19"/>
        <v/>
      </c>
      <c r="B552" s="186"/>
      <c r="C552" s="184"/>
      <c r="D552" s="108"/>
      <c r="E552" s="108"/>
      <c r="F552" s="406"/>
      <c r="G552" s="302"/>
      <c r="H552" s="302"/>
      <c r="I552" s="94"/>
      <c r="J552" s="94"/>
      <c r="K552" s="303">
        <f t="shared" si="20"/>
        <v>0</v>
      </c>
      <c r="L552" s="405"/>
      <c r="M552" s="405"/>
      <c r="N552" s="305"/>
    </row>
    <row r="553" spans="1:14" ht="15" x14ac:dyDescent="0.2">
      <c r="A553" s="127" t="str">
        <f t="shared" si="19"/>
        <v/>
      </c>
      <c r="B553" s="186"/>
      <c r="C553" s="184"/>
      <c r="D553" s="108"/>
      <c r="E553" s="108"/>
      <c r="F553" s="406"/>
      <c r="G553" s="302"/>
      <c r="H553" s="302"/>
      <c r="I553" s="94"/>
      <c r="J553" s="94"/>
      <c r="K553" s="303">
        <f t="shared" si="20"/>
        <v>0</v>
      </c>
      <c r="L553" s="405"/>
      <c r="M553" s="405"/>
      <c r="N553" s="305"/>
    </row>
    <row r="554" spans="1:14" ht="15" x14ac:dyDescent="0.2">
      <c r="A554" s="127" t="str">
        <f t="shared" si="19"/>
        <v/>
      </c>
      <c r="B554" s="186"/>
      <c r="C554" s="184"/>
      <c r="D554" s="108"/>
      <c r="E554" s="108"/>
      <c r="F554" s="406"/>
      <c r="G554" s="302"/>
      <c r="H554" s="302"/>
      <c r="I554" s="94"/>
      <c r="J554" s="94"/>
      <c r="K554" s="303">
        <f t="shared" si="20"/>
        <v>0</v>
      </c>
      <c r="L554" s="405"/>
      <c r="M554" s="405"/>
      <c r="N554" s="305"/>
    </row>
    <row r="555" spans="1:14" ht="15" x14ac:dyDescent="0.2">
      <c r="A555" s="127" t="str">
        <f t="shared" si="19"/>
        <v/>
      </c>
      <c r="B555" s="186"/>
      <c r="C555" s="184"/>
      <c r="D555" s="108"/>
      <c r="E555" s="108"/>
      <c r="F555" s="406"/>
      <c r="G555" s="302"/>
      <c r="H555" s="302"/>
      <c r="I555" s="94"/>
      <c r="J555" s="94"/>
      <c r="K555" s="303">
        <f t="shared" si="20"/>
        <v>0</v>
      </c>
      <c r="L555" s="405"/>
      <c r="M555" s="405"/>
      <c r="N555" s="305"/>
    </row>
    <row r="556" spans="1:14" ht="15" x14ac:dyDescent="0.2">
      <c r="A556" s="127" t="str">
        <f t="shared" si="19"/>
        <v/>
      </c>
      <c r="B556" s="186"/>
      <c r="C556" s="184"/>
      <c r="D556" s="108"/>
      <c r="E556" s="108"/>
      <c r="F556" s="406"/>
      <c r="G556" s="302"/>
      <c r="H556" s="302"/>
      <c r="I556" s="94"/>
      <c r="J556" s="94"/>
      <c r="K556" s="303">
        <f t="shared" si="20"/>
        <v>0</v>
      </c>
      <c r="L556" s="405"/>
      <c r="M556" s="405"/>
      <c r="N556" s="305"/>
    </row>
    <row r="557" spans="1:14" ht="15" x14ac:dyDescent="0.2">
      <c r="A557" s="127" t="str">
        <f t="shared" si="19"/>
        <v/>
      </c>
      <c r="B557" s="186"/>
      <c r="C557" s="184"/>
      <c r="D557" s="108"/>
      <c r="E557" s="108"/>
      <c r="F557" s="406"/>
      <c r="G557" s="302"/>
      <c r="H557" s="302"/>
      <c r="I557" s="94"/>
      <c r="J557" s="94"/>
      <c r="K557" s="303">
        <f t="shared" si="20"/>
        <v>0</v>
      </c>
      <c r="L557" s="405"/>
      <c r="M557" s="405"/>
      <c r="N557" s="305"/>
    </row>
    <row r="558" spans="1:14" ht="15" x14ac:dyDescent="0.2">
      <c r="A558" s="127" t="str">
        <f t="shared" si="19"/>
        <v/>
      </c>
      <c r="B558" s="186"/>
      <c r="C558" s="184"/>
      <c r="D558" s="108"/>
      <c r="E558" s="108"/>
      <c r="F558" s="406"/>
      <c r="G558" s="302"/>
      <c r="H558" s="302"/>
      <c r="I558" s="94"/>
      <c r="J558" s="94"/>
      <c r="K558" s="303">
        <f t="shared" si="20"/>
        <v>0</v>
      </c>
      <c r="L558" s="405"/>
      <c r="M558" s="405"/>
      <c r="N558" s="305"/>
    </row>
    <row r="559" spans="1:14" ht="15" x14ac:dyDescent="0.2">
      <c r="A559" s="127" t="str">
        <f t="shared" si="19"/>
        <v/>
      </c>
      <c r="B559" s="186"/>
      <c r="C559" s="184"/>
      <c r="D559" s="108"/>
      <c r="E559" s="108"/>
      <c r="F559" s="406"/>
      <c r="G559" s="302"/>
      <c r="H559" s="302"/>
      <c r="I559" s="94"/>
      <c r="J559" s="94"/>
      <c r="K559" s="303">
        <f t="shared" si="20"/>
        <v>0</v>
      </c>
      <c r="L559" s="405"/>
      <c r="M559" s="405"/>
      <c r="N559" s="305"/>
    </row>
    <row r="560" spans="1:14" ht="15" x14ac:dyDescent="0.2">
      <c r="A560" s="127" t="str">
        <f t="shared" si="19"/>
        <v/>
      </c>
      <c r="B560" s="186"/>
      <c r="C560" s="184"/>
      <c r="D560" s="108"/>
      <c r="E560" s="108"/>
      <c r="F560" s="406"/>
      <c r="G560" s="302"/>
      <c r="H560" s="302"/>
      <c r="I560" s="94"/>
      <c r="J560" s="94"/>
      <c r="K560" s="303">
        <f t="shared" si="20"/>
        <v>0</v>
      </c>
      <c r="L560" s="405"/>
      <c r="M560" s="405"/>
      <c r="N560" s="305"/>
    </row>
    <row r="561" spans="1:14" ht="15" x14ac:dyDescent="0.2">
      <c r="A561" s="127" t="str">
        <f t="shared" si="19"/>
        <v/>
      </c>
      <c r="B561" s="186"/>
      <c r="C561" s="184"/>
      <c r="D561" s="108"/>
      <c r="E561" s="108"/>
      <c r="F561" s="406"/>
      <c r="G561" s="302"/>
      <c r="H561" s="302"/>
      <c r="I561" s="94"/>
      <c r="J561" s="94"/>
      <c r="K561" s="303">
        <f t="shared" si="20"/>
        <v>0</v>
      </c>
      <c r="L561" s="405"/>
      <c r="M561" s="405"/>
      <c r="N561" s="305"/>
    </row>
    <row r="562" spans="1:14" ht="15" x14ac:dyDescent="0.2">
      <c r="A562" s="127" t="str">
        <f t="shared" si="19"/>
        <v/>
      </c>
      <c r="B562" s="186"/>
      <c r="C562" s="184"/>
      <c r="D562" s="108"/>
      <c r="E562" s="108"/>
      <c r="F562" s="406"/>
      <c r="G562" s="302"/>
      <c r="H562" s="302"/>
      <c r="I562" s="94"/>
      <c r="J562" s="94"/>
      <c r="K562" s="303">
        <f t="shared" si="20"/>
        <v>0</v>
      </c>
      <c r="L562" s="405"/>
      <c r="M562" s="405"/>
      <c r="N562" s="305"/>
    </row>
    <row r="563" spans="1:14" ht="15" x14ac:dyDescent="0.2">
      <c r="A563" s="127" t="str">
        <f t="shared" si="19"/>
        <v/>
      </c>
      <c r="B563" s="186"/>
      <c r="C563" s="184"/>
      <c r="D563" s="108"/>
      <c r="E563" s="108"/>
      <c r="F563" s="406"/>
      <c r="G563" s="302"/>
      <c r="H563" s="302"/>
      <c r="I563" s="94"/>
      <c r="J563" s="94"/>
      <c r="K563" s="303">
        <f t="shared" si="20"/>
        <v>0</v>
      </c>
      <c r="L563" s="405"/>
      <c r="M563" s="405"/>
      <c r="N563" s="305"/>
    </row>
    <row r="564" spans="1:14" ht="15" x14ac:dyDescent="0.2">
      <c r="A564" s="127" t="str">
        <f t="shared" si="19"/>
        <v/>
      </c>
      <c r="B564" s="186"/>
      <c r="C564" s="184"/>
      <c r="D564" s="108"/>
      <c r="E564" s="108"/>
      <c r="F564" s="406"/>
      <c r="G564" s="302"/>
      <c r="H564" s="302"/>
      <c r="I564" s="94"/>
      <c r="J564" s="94"/>
      <c r="K564" s="303">
        <f t="shared" si="20"/>
        <v>0</v>
      </c>
      <c r="L564" s="405"/>
      <c r="M564" s="405"/>
      <c r="N564" s="305"/>
    </row>
    <row r="565" spans="1:14" ht="15" x14ac:dyDescent="0.2">
      <c r="A565" s="127" t="str">
        <f t="shared" si="19"/>
        <v/>
      </c>
      <c r="B565" s="186"/>
      <c r="C565" s="184"/>
      <c r="D565" s="108"/>
      <c r="E565" s="108"/>
      <c r="F565" s="406"/>
      <c r="G565" s="302"/>
      <c r="H565" s="302"/>
      <c r="I565" s="94"/>
      <c r="J565" s="94"/>
      <c r="K565" s="303">
        <f t="shared" si="20"/>
        <v>0</v>
      </c>
      <c r="L565" s="405"/>
      <c r="M565" s="405"/>
      <c r="N565" s="305"/>
    </row>
    <row r="566" spans="1:14" ht="15" x14ac:dyDescent="0.2">
      <c r="A566" s="127" t="str">
        <f t="shared" si="19"/>
        <v/>
      </c>
      <c r="B566" s="186"/>
      <c r="C566" s="184"/>
      <c r="D566" s="108"/>
      <c r="E566" s="108"/>
      <c r="F566" s="406"/>
      <c r="G566" s="302"/>
      <c r="H566" s="302"/>
      <c r="I566" s="94"/>
      <c r="J566" s="94"/>
      <c r="K566" s="303">
        <f t="shared" si="20"/>
        <v>0</v>
      </c>
      <c r="L566" s="405"/>
      <c r="M566" s="405"/>
      <c r="N566" s="305"/>
    </row>
    <row r="567" spans="1:14" ht="15" x14ac:dyDescent="0.2">
      <c r="A567" s="127" t="str">
        <f t="shared" si="19"/>
        <v/>
      </c>
      <c r="B567" s="186"/>
      <c r="C567" s="184"/>
      <c r="D567" s="108"/>
      <c r="E567" s="108"/>
      <c r="F567" s="406"/>
      <c r="G567" s="302"/>
      <c r="H567" s="302"/>
      <c r="I567" s="94"/>
      <c r="J567" s="94"/>
      <c r="K567" s="303">
        <f t="shared" si="20"/>
        <v>0</v>
      </c>
      <c r="L567" s="405"/>
      <c r="M567" s="405"/>
      <c r="N567" s="305"/>
    </row>
    <row r="568" spans="1:14" ht="15" x14ac:dyDescent="0.2">
      <c r="A568" s="127" t="str">
        <f t="shared" si="19"/>
        <v/>
      </c>
      <c r="B568" s="186"/>
      <c r="C568" s="184"/>
      <c r="D568" s="108"/>
      <c r="E568" s="108"/>
      <c r="F568" s="406"/>
      <c r="G568" s="302"/>
      <c r="H568" s="302"/>
      <c r="I568" s="94"/>
      <c r="J568" s="94"/>
      <c r="K568" s="303">
        <f t="shared" si="20"/>
        <v>0</v>
      </c>
      <c r="L568" s="405"/>
      <c r="M568" s="405"/>
      <c r="N568" s="305"/>
    </row>
    <row r="569" spans="1:14" ht="15" x14ac:dyDescent="0.2">
      <c r="A569" s="127" t="str">
        <f t="shared" si="19"/>
        <v/>
      </c>
      <c r="B569" s="186"/>
      <c r="C569" s="184"/>
      <c r="D569" s="108"/>
      <c r="E569" s="108"/>
      <c r="F569" s="406"/>
      <c r="G569" s="302"/>
      <c r="H569" s="302"/>
      <c r="I569" s="94"/>
      <c r="J569" s="94"/>
      <c r="K569" s="303">
        <f t="shared" si="20"/>
        <v>0</v>
      </c>
      <c r="L569" s="405"/>
      <c r="M569" s="405"/>
      <c r="N569" s="305"/>
    </row>
    <row r="570" spans="1:14" ht="15" x14ac:dyDescent="0.2">
      <c r="A570" s="127" t="str">
        <f t="shared" si="19"/>
        <v/>
      </c>
      <c r="B570" s="186"/>
      <c r="C570" s="184"/>
      <c r="D570" s="108"/>
      <c r="E570" s="108"/>
      <c r="F570" s="406"/>
      <c r="G570" s="302"/>
      <c r="H570" s="302"/>
      <c r="I570" s="94"/>
      <c r="J570" s="94"/>
      <c r="K570" s="303">
        <f t="shared" si="20"/>
        <v>0</v>
      </c>
      <c r="L570" s="405"/>
      <c r="M570" s="405"/>
      <c r="N570" s="305"/>
    </row>
    <row r="571" spans="1:14" ht="15" x14ac:dyDescent="0.2">
      <c r="A571" s="127" t="str">
        <f t="shared" si="19"/>
        <v/>
      </c>
      <c r="B571" s="186"/>
      <c r="C571" s="184"/>
      <c r="D571" s="108"/>
      <c r="E571" s="108"/>
      <c r="F571" s="406"/>
      <c r="G571" s="302"/>
      <c r="H571" s="302"/>
      <c r="I571" s="94"/>
      <c r="J571" s="94"/>
      <c r="K571" s="303">
        <f t="shared" si="20"/>
        <v>0</v>
      </c>
      <c r="L571" s="405"/>
      <c r="M571" s="405"/>
      <c r="N571" s="305"/>
    </row>
    <row r="572" spans="1:14" ht="15" x14ac:dyDescent="0.2">
      <c r="A572" s="127" t="str">
        <f t="shared" si="19"/>
        <v/>
      </c>
      <c r="B572" s="186"/>
      <c r="C572" s="184"/>
      <c r="D572" s="108"/>
      <c r="E572" s="108"/>
      <c r="F572" s="406"/>
      <c r="G572" s="302"/>
      <c r="H572" s="302"/>
      <c r="I572" s="94"/>
      <c r="J572" s="94"/>
      <c r="K572" s="303">
        <f t="shared" si="20"/>
        <v>0</v>
      </c>
      <c r="L572" s="405"/>
      <c r="M572" s="405"/>
      <c r="N572" s="305"/>
    </row>
    <row r="573" spans="1:14" ht="15" x14ac:dyDescent="0.2">
      <c r="A573" s="127" t="str">
        <f t="shared" si="19"/>
        <v/>
      </c>
      <c r="B573" s="186"/>
      <c r="C573" s="184"/>
      <c r="D573" s="108"/>
      <c r="E573" s="108"/>
      <c r="F573" s="406"/>
      <c r="G573" s="302"/>
      <c r="H573" s="302"/>
      <c r="I573" s="94"/>
      <c r="J573" s="94"/>
      <c r="K573" s="303">
        <f t="shared" si="20"/>
        <v>0</v>
      </c>
      <c r="L573" s="405"/>
      <c r="M573" s="405"/>
      <c r="N573" s="305"/>
    </row>
    <row r="574" spans="1:14" ht="15" x14ac:dyDescent="0.2">
      <c r="A574" s="127" t="str">
        <f t="shared" si="19"/>
        <v/>
      </c>
      <c r="B574" s="186"/>
      <c r="C574" s="184"/>
      <c r="D574" s="108"/>
      <c r="E574" s="108"/>
      <c r="F574" s="406"/>
      <c r="G574" s="302"/>
      <c r="H574" s="302"/>
      <c r="I574" s="94"/>
      <c r="J574" s="94"/>
      <c r="K574" s="303">
        <f t="shared" si="20"/>
        <v>0</v>
      </c>
      <c r="L574" s="405"/>
      <c r="M574" s="405"/>
      <c r="N574" s="305"/>
    </row>
    <row r="575" spans="1:14" ht="15" x14ac:dyDescent="0.2">
      <c r="A575" s="127" t="str">
        <f t="shared" si="19"/>
        <v/>
      </c>
      <c r="B575" s="186"/>
      <c r="C575" s="184"/>
      <c r="D575" s="108"/>
      <c r="E575" s="108"/>
      <c r="F575" s="406"/>
      <c r="G575" s="302"/>
      <c r="H575" s="302"/>
      <c r="I575" s="94"/>
      <c r="J575" s="94"/>
      <c r="K575" s="303">
        <f t="shared" si="20"/>
        <v>0</v>
      </c>
      <c r="L575" s="405"/>
      <c r="M575" s="405"/>
      <c r="N575" s="305"/>
    </row>
    <row r="576" spans="1:14" ht="15" x14ac:dyDescent="0.2">
      <c r="A576" s="127" t="str">
        <f t="shared" si="19"/>
        <v/>
      </c>
      <c r="B576" s="186"/>
      <c r="C576" s="184"/>
      <c r="D576" s="108"/>
      <c r="E576" s="108"/>
      <c r="F576" s="406"/>
      <c r="G576" s="302"/>
      <c r="H576" s="302"/>
      <c r="I576" s="94"/>
      <c r="J576" s="94"/>
      <c r="K576" s="303">
        <f t="shared" si="20"/>
        <v>0</v>
      </c>
      <c r="L576" s="405"/>
      <c r="M576" s="405"/>
      <c r="N576" s="305"/>
    </row>
    <row r="577" spans="1:14" ht="15" x14ac:dyDescent="0.2">
      <c r="A577" s="127" t="str">
        <f t="shared" si="19"/>
        <v/>
      </c>
      <c r="B577" s="186"/>
      <c r="C577" s="184"/>
      <c r="D577" s="108"/>
      <c r="E577" s="108"/>
      <c r="F577" s="406"/>
      <c r="G577" s="302"/>
      <c r="H577" s="302"/>
      <c r="I577" s="94"/>
      <c r="J577" s="94"/>
      <c r="K577" s="303">
        <f t="shared" si="20"/>
        <v>0</v>
      </c>
      <c r="L577" s="405"/>
      <c r="M577" s="405"/>
      <c r="N577" s="305"/>
    </row>
    <row r="578" spans="1:14" ht="15" x14ac:dyDescent="0.2">
      <c r="A578" s="127" t="str">
        <f t="shared" si="19"/>
        <v/>
      </c>
      <c r="B578" s="186"/>
      <c r="C578" s="184"/>
      <c r="D578" s="108"/>
      <c r="E578" s="108"/>
      <c r="F578" s="406"/>
      <c r="G578" s="302"/>
      <c r="H578" s="302"/>
      <c r="I578" s="94"/>
      <c r="J578" s="94"/>
      <c r="K578" s="303">
        <f t="shared" si="20"/>
        <v>0</v>
      </c>
      <c r="L578" s="405"/>
      <c r="M578" s="405"/>
      <c r="N578" s="305"/>
    </row>
    <row r="579" spans="1:14" ht="15" x14ac:dyDescent="0.2">
      <c r="A579" s="127" t="str">
        <f t="shared" si="19"/>
        <v/>
      </c>
      <c r="B579" s="186"/>
      <c r="C579" s="184"/>
      <c r="D579" s="108"/>
      <c r="E579" s="108"/>
      <c r="F579" s="406"/>
      <c r="G579" s="302"/>
      <c r="H579" s="302"/>
      <c r="I579" s="94"/>
      <c r="J579" s="94"/>
      <c r="K579" s="303">
        <f t="shared" si="20"/>
        <v>0</v>
      </c>
      <c r="L579" s="405"/>
      <c r="M579" s="405"/>
      <c r="N579" s="305"/>
    </row>
    <row r="580" spans="1:14" ht="15" x14ac:dyDescent="0.2">
      <c r="A580" s="127" t="str">
        <f t="shared" si="19"/>
        <v/>
      </c>
      <c r="B580" s="186"/>
      <c r="C580" s="184"/>
      <c r="D580" s="108"/>
      <c r="E580" s="108"/>
      <c r="F580" s="406"/>
      <c r="G580" s="302"/>
      <c r="H580" s="302"/>
      <c r="I580" s="94"/>
      <c r="J580" s="94"/>
      <c r="K580" s="303">
        <f t="shared" si="20"/>
        <v>0</v>
      </c>
      <c r="L580" s="405"/>
      <c r="M580" s="405"/>
      <c r="N580" s="305"/>
    </row>
    <row r="581" spans="1:14" ht="15" x14ac:dyDescent="0.2">
      <c r="A581" s="127" t="str">
        <f t="shared" si="19"/>
        <v/>
      </c>
      <c r="B581" s="186"/>
      <c r="C581" s="184"/>
      <c r="D581" s="108"/>
      <c r="E581" s="108"/>
      <c r="F581" s="406"/>
      <c r="G581" s="302"/>
      <c r="H581" s="302"/>
      <c r="I581" s="94"/>
      <c r="J581" s="94"/>
      <c r="K581" s="303">
        <f t="shared" si="20"/>
        <v>0</v>
      </c>
      <c r="L581" s="405"/>
      <c r="M581" s="405"/>
      <c r="N581" s="305"/>
    </row>
    <row r="582" spans="1:14" ht="15" x14ac:dyDescent="0.2">
      <c r="A582" s="127" t="str">
        <f t="shared" si="19"/>
        <v/>
      </c>
      <c r="B582" s="186"/>
      <c r="C582" s="184"/>
      <c r="D582" s="108"/>
      <c r="E582" s="108"/>
      <c r="F582" s="406"/>
      <c r="G582" s="302"/>
      <c r="H582" s="302"/>
      <c r="I582" s="94"/>
      <c r="J582" s="94"/>
      <c r="K582" s="303">
        <f t="shared" si="20"/>
        <v>0</v>
      </c>
      <c r="L582" s="405"/>
      <c r="M582" s="405"/>
      <c r="N582" s="305"/>
    </row>
    <row r="583" spans="1:14" ht="15" x14ac:dyDescent="0.2">
      <c r="A583" s="127" t="str">
        <f t="shared" si="19"/>
        <v/>
      </c>
      <c r="B583" s="186"/>
      <c r="C583" s="184"/>
      <c r="D583" s="108"/>
      <c r="E583" s="108"/>
      <c r="F583" s="406"/>
      <c r="G583" s="302"/>
      <c r="H583" s="302"/>
      <c r="I583" s="94"/>
      <c r="J583" s="94"/>
      <c r="K583" s="303">
        <f t="shared" si="20"/>
        <v>0</v>
      </c>
      <c r="L583" s="405"/>
      <c r="M583" s="405"/>
      <c r="N583" s="305"/>
    </row>
    <row r="584" spans="1:14" ht="15" x14ac:dyDescent="0.2">
      <c r="A584" s="127" t="str">
        <f t="shared" si="19"/>
        <v/>
      </c>
      <c r="B584" s="186"/>
      <c r="C584" s="184"/>
      <c r="D584" s="108"/>
      <c r="E584" s="108"/>
      <c r="F584" s="406"/>
      <c r="G584" s="302"/>
      <c r="H584" s="302"/>
      <c r="I584" s="94"/>
      <c r="J584" s="94"/>
      <c r="K584" s="303">
        <f t="shared" si="20"/>
        <v>0</v>
      </c>
      <c r="L584" s="405"/>
      <c r="M584" s="405"/>
      <c r="N584" s="305"/>
    </row>
    <row r="585" spans="1:14" ht="15" x14ac:dyDescent="0.2">
      <c r="A585" s="127" t="str">
        <f t="shared" si="19"/>
        <v/>
      </c>
      <c r="B585" s="186"/>
      <c r="C585" s="184"/>
      <c r="D585" s="108"/>
      <c r="E585" s="108"/>
      <c r="F585" s="406"/>
      <c r="G585" s="302"/>
      <c r="H585" s="302"/>
      <c r="I585" s="94"/>
      <c r="J585" s="94"/>
      <c r="K585" s="303">
        <f t="shared" si="20"/>
        <v>0</v>
      </c>
      <c r="L585" s="405"/>
      <c r="M585" s="405"/>
      <c r="N585" s="305"/>
    </row>
    <row r="586" spans="1:14" ht="15" x14ac:dyDescent="0.2">
      <c r="A586" s="127" t="str">
        <f t="shared" si="19"/>
        <v/>
      </c>
      <c r="B586" s="186"/>
      <c r="C586" s="184"/>
      <c r="D586" s="108"/>
      <c r="E586" s="108"/>
      <c r="F586" s="406"/>
      <c r="G586" s="302"/>
      <c r="H586" s="302"/>
      <c r="I586" s="94"/>
      <c r="J586" s="94"/>
      <c r="K586" s="303">
        <f t="shared" si="20"/>
        <v>0</v>
      </c>
      <c r="L586" s="405"/>
      <c r="M586" s="405"/>
      <c r="N586" s="305"/>
    </row>
    <row r="587" spans="1:14" ht="15" x14ac:dyDescent="0.2">
      <c r="A587" s="127" t="str">
        <f t="shared" si="19"/>
        <v/>
      </c>
      <c r="B587" s="186"/>
      <c r="C587" s="184"/>
      <c r="D587" s="108"/>
      <c r="E587" s="108"/>
      <c r="F587" s="406"/>
      <c r="G587" s="302"/>
      <c r="H587" s="302"/>
      <c r="I587" s="94"/>
      <c r="J587" s="94"/>
      <c r="K587" s="303">
        <f t="shared" si="20"/>
        <v>0</v>
      </c>
      <c r="L587" s="405"/>
      <c r="M587" s="405"/>
      <c r="N587" s="305"/>
    </row>
    <row r="588" spans="1:14" ht="15" x14ac:dyDescent="0.2">
      <c r="A588" s="127" t="str">
        <f t="shared" si="19"/>
        <v/>
      </c>
      <c r="B588" s="186"/>
      <c r="C588" s="184"/>
      <c r="D588" s="108"/>
      <c r="E588" s="108"/>
      <c r="F588" s="406"/>
      <c r="G588" s="302"/>
      <c r="H588" s="302"/>
      <c r="I588" s="94"/>
      <c r="J588" s="94"/>
      <c r="K588" s="303">
        <f t="shared" si="20"/>
        <v>0</v>
      </c>
      <c r="L588" s="405"/>
      <c r="M588" s="405"/>
      <c r="N588" s="305"/>
    </row>
    <row r="589" spans="1:14" ht="15" x14ac:dyDescent="0.2">
      <c r="A589" s="127" t="str">
        <f t="shared" si="19"/>
        <v/>
      </c>
      <c r="B589" s="186"/>
      <c r="C589" s="184"/>
      <c r="D589" s="108"/>
      <c r="E589" s="108"/>
      <c r="F589" s="406"/>
      <c r="G589" s="302"/>
      <c r="H589" s="302"/>
      <c r="I589" s="94"/>
      <c r="J589" s="94"/>
      <c r="K589" s="303">
        <f t="shared" si="20"/>
        <v>0</v>
      </c>
      <c r="L589" s="405"/>
      <c r="M589" s="405"/>
      <c r="N589" s="305"/>
    </row>
    <row r="590" spans="1:14" ht="15" x14ac:dyDescent="0.2">
      <c r="A590" s="127" t="str">
        <f t="shared" si="19"/>
        <v/>
      </c>
      <c r="B590" s="186"/>
      <c r="C590" s="184"/>
      <c r="D590" s="108"/>
      <c r="E590" s="108"/>
      <c r="F590" s="406"/>
      <c r="G590" s="302"/>
      <c r="H590" s="302"/>
      <c r="I590" s="94"/>
      <c r="J590" s="94"/>
      <c r="K590" s="303">
        <f t="shared" si="20"/>
        <v>0</v>
      </c>
      <c r="L590" s="405"/>
      <c r="M590" s="405"/>
      <c r="N590" s="305"/>
    </row>
    <row r="591" spans="1:14" ht="15" x14ac:dyDescent="0.2">
      <c r="A591" s="127" t="str">
        <f t="shared" si="19"/>
        <v/>
      </c>
      <c r="B591" s="186"/>
      <c r="C591" s="184"/>
      <c r="D591" s="108"/>
      <c r="E591" s="108"/>
      <c r="F591" s="406"/>
      <c r="G591" s="302"/>
      <c r="H591" s="302"/>
      <c r="I591" s="94"/>
      <c r="J591" s="94"/>
      <c r="K591" s="303">
        <f t="shared" si="20"/>
        <v>0</v>
      </c>
      <c r="L591" s="405"/>
      <c r="M591" s="405"/>
      <c r="N591" s="305"/>
    </row>
    <row r="592" spans="1:14" ht="15" x14ac:dyDescent="0.2">
      <c r="A592" s="127" t="str">
        <f t="shared" si="19"/>
        <v/>
      </c>
      <c r="B592" s="186"/>
      <c r="C592" s="184"/>
      <c r="D592" s="108"/>
      <c r="E592" s="108"/>
      <c r="F592" s="406"/>
      <c r="G592" s="302"/>
      <c r="H592" s="302"/>
      <c r="I592" s="94"/>
      <c r="J592" s="94"/>
      <c r="K592" s="303">
        <f t="shared" si="20"/>
        <v>0</v>
      </c>
      <c r="L592" s="405"/>
      <c r="M592" s="405"/>
      <c r="N592" s="305"/>
    </row>
    <row r="593" spans="1:14" ht="15" x14ac:dyDescent="0.2">
      <c r="A593" s="127" t="str">
        <f t="shared" si="19"/>
        <v/>
      </c>
      <c r="B593" s="186"/>
      <c r="C593" s="184"/>
      <c r="D593" s="108"/>
      <c r="E593" s="108"/>
      <c r="F593" s="406"/>
      <c r="G593" s="302"/>
      <c r="H593" s="302"/>
      <c r="I593" s="94"/>
      <c r="J593" s="94"/>
      <c r="K593" s="303">
        <f t="shared" si="20"/>
        <v>0</v>
      </c>
      <c r="L593" s="405"/>
      <c r="M593" s="405"/>
      <c r="N593" s="305"/>
    </row>
    <row r="594" spans="1:14" ht="15" x14ac:dyDescent="0.2">
      <c r="A594" s="127" t="str">
        <f t="shared" si="19"/>
        <v/>
      </c>
      <c r="B594" s="186"/>
      <c r="C594" s="184"/>
      <c r="D594" s="108"/>
      <c r="E594" s="108"/>
      <c r="F594" s="406"/>
      <c r="G594" s="302"/>
      <c r="H594" s="302"/>
      <c r="I594" s="94"/>
      <c r="J594" s="94"/>
      <c r="K594" s="303">
        <f t="shared" si="20"/>
        <v>0</v>
      </c>
      <c r="L594" s="405"/>
      <c r="M594" s="405"/>
      <c r="N594" s="305"/>
    </row>
    <row r="595" spans="1:14" ht="15" x14ac:dyDescent="0.2">
      <c r="A595" s="127" t="str">
        <f t="shared" si="19"/>
        <v/>
      </c>
      <c r="B595" s="186"/>
      <c r="C595" s="184"/>
      <c r="D595" s="108"/>
      <c r="E595" s="108"/>
      <c r="F595" s="406"/>
      <c r="G595" s="302"/>
      <c r="H595" s="302"/>
      <c r="I595" s="94"/>
      <c r="J595" s="94"/>
      <c r="K595" s="303">
        <f t="shared" si="20"/>
        <v>0</v>
      </c>
      <c r="L595" s="405"/>
      <c r="M595" s="405"/>
      <c r="N595" s="305"/>
    </row>
    <row r="596" spans="1:14" ht="15" x14ac:dyDescent="0.2">
      <c r="A596" s="127" t="str">
        <f t="shared" si="19"/>
        <v/>
      </c>
      <c r="B596" s="186"/>
      <c r="C596" s="184"/>
      <c r="D596" s="108"/>
      <c r="E596" s="108"/>
      <c r="F596" s="406"/>
      <c r="G596" s="302"/>
      <c r="H596" s="302"/>
      <c r="I596" s="94"/>
      <c r="J596" s="94"/>
      <c r="K596" s="303">
        <f t="shared" si="20"/>
        <v>0</v>
      </c>
      <c r="L596" s="405"/>
      <c r="M596" s="405"/>
      <c r="N596" s="305"/>
    </row>
    <row r="597" spans="1:14" ht="15" x14ac:dyDescent="0.2">
      <c r="A597" s="127" t="str">
        <f t="shared" ref="A597:A660" si="21">IF(COUNTA(B597:J597)&gt;0,ROW()-$A$3+1,"")</f>
        <v/>
      </c>
      <c r="B597" s="186"/>
      <c r="C597" s="184"/>
      <c r="D597" s="108"/>
      <c r="E597" s="108"/>
      <c r="F597" s="406"/>
      <c r="G597" s="302"/>
      <c r="H597" s="302"/>
      <c r="I597" s="94"/>
      <c r="J597" s="94"/>
      <c r="K597" s="303">
        <f t="shared" ref="K597:K660" si="22">ROUND(J597,2)*ROUND(I597,2)</f>
        <v>0</v>
      </c>
      <c r="L597" s="405"/>
      <c r="M597" s="405"/>
      <c r="N597" s="305"/>
    </row>
    <row r="598" spans="1:14" ht="15" x14ac:dyDescent="0.2">
      <c r="A598" s="127" t="str">
        <f t="shared" si="21"/>
        <v/>
      </c>
      <c r="B598" s="186"/>
      <c r="C598" s="184"/>
      <c r="D598" s="108"/>
      <c r="E598" s="108"/>
      <c r="F598" s="406"/>
      <c r="G598" s="302"/>
      <c r="H598" s="302"/>
      <c r="I598" s="94"/>
      <c r="J598" s="94"/>
      <c r="K598" s="303">
        <f t="shared" si="22"/>
        <v>0</v>
      </c>
      <c r="L598" s="405"/>
      <c r="M598" s="405"/>
      <c r="N598" s="305"/>
    </row>
    <row r="599" spans="1:14" ht="15" x14ac:dyDescent="0.2">
      <c r="A599" s="127" t="str">
        <f t="shared" si="21"/>
        <v/>
      </c>
      <c r="B599" s="186"/>
      <c r="C599" s="184"/>
      <c r="D599" s="108"/>
      <c r="E599" s="108"/>
      <c r="F599" s="406"/>
      <c r="G599" s="302"/>
      <c r="H599" s="302"/>
      <c r="I599" s="94"/>
      <c r="J599" s="94"/>
      <c r="K599" s="303">
        <f t="shared" si="22"/>
        <v>0</v>
      </c>
      <c r="L599" s="405"/>
      <c r="M599" s="405"/>
      <c r="N599" s="305"/>
    </row>
    <row r="600" spans="1:14" ht="15" x14ac:dyDescent="0.2">
      <c r="A600" s="127" t="str">
        <f t="shared" si="21"/>
        <v/>
      </c>
      <c r="B600" s="186"/>
      <c r="C600" s="184"/>
      <c r="D600" s="108"/>
      <c r="E600" s="108"/>
      <c r="F600" s="406"/>
      <c r="G600" s="302"/>
      <c r="H600" s="302"/>
      <c r="I600" s="94"/>
      <c r="J600" s="94"/>
      <c r="K600" s="303">
        <f t="shared" si="22"/>
        <v>0</v>
      </c>
      <c r="L600" s="405"/>
      <c r="M600" s="405"/>
      <c r="N600" s="305"/>
    </row>
    <row r="601" spans="1:14" ht="15" x14ac:dyDescent="0.2">
      <c r="A601" s="127" t="str">
        <f t="shared" si="21"/>
        <v/>
      </c>
      <c r="B601" s="186"/>
      <c r="C601" s="184"/>
      <c r="D601" s="108"/>
      <c r="E601" s="108"/>
      <c r="F601" s="406"/>
      <c r="G601" s="302"/>
      <c r="H601" s="302"/>
      <c r="I601" s="94"/>
      <c r="J601" s="94"/>
      <c r="K601" s="303">
        <f t="shared" si="22"/>
        <v>0</v>
      </c>
      <c r="L601" s="405"/>
      <c r="M601" s="405"/>
      <c r="N601" s="305"/>
    </row>
    <row r="602" spans="1:14" ht="15" x14ac:dyDescent="0.2">
      <c r="A602" s="127" t="str">
        <f t="shared" si="21"/>
        <v/>
      </c>
      <c r="B602" s="186"/>
      <c r="C602" s="184"/>
      <c r="D602" s="108"/>
      <c r="E602" s="108"/>
      <c r="F602" s="406"/>
      <c r="G602" s="302"/>
      <c r="H602" s="302"/>
      <c r="I602" s="94"/>
      <c r="J602" s="94"/>
      <c r="K602" s="303">
        <f t="shared" si="22"/>
        <v>0</v>
      </c>
      <c r="L602" s="405"/>
      <c r="M602" s="405"/>
      <c r="N602" s="305"/>
    </row>
    <row r="603" spans="1:14" ht="15" x14ac:dyDescent="0.2">
      <c r="A603" s="127" t="str">
        <f t="shared" si="21"/>
        <v/>
      </c>
      <c r="B603" s="186"/>
      <c r="C603" s="184"/>
      <c r="D603" s="108"/>
      <c r="E603" s="108"/>
      <c r="F603" s="406"/>
      <c r="G603" s="302"/>
      <c r="H603" s="302"/>
      <c r="I603" s="94"/>
      <c r="J603" s="94"/>
      <c r="K603" s="303">
        <f t="shared" si="22"/>
        <v>0</v>
      </c>
      <c r="L603" s="405"/>
      <c r="M603" s="405"/>
      <c r="N603" s="305"/>
    </row>
    <row r="604" spans="1:14" ht="15" x14ac:dyDescent="0.2">
      <c r="A604" s="127" t="str">
        <f t="shared" si="21"/>
        <v/>
      </c>
      <c r="B604" s="186"/>
      <c r="C604" s="184"/>
      <c r="D604" s="108"/>
      <c r="E604" s="108"/>
      <c r="F604" s="406"/>
      <c r="G604" s="302"/>
      <c r="H604" s="302"/>
      <c r="I604" s="94"/>
      <c r="J604" s="94"/>
      <c r="K604" s="303">
        <f t="shared" si="22"/>
        <v>0</v>
      </c>
      <c r="L604" s="405"/>
      <c r="M604" s="405"/>
      <c r="N604" s="305"/>
    </row>
    <row r="605" spans="1:14" ht="15" x14ac:dyDescent="0.2">
      <c r="A605" s="127" t="str">
        <f t="shared" si="21"/>
        <v/>
      </c>
      <c r="B605" s="186"/>
      <c r="C605" s="184"/>
      <c r="D605" s="108"/>
      <c r="E605" s="108"/>
      <c r="F605" s="406"/>
      <c r="G605" s="302"/>
      <c r="H605" s="302"/>
      <c r="I605" s="94"/>
      <c r="J605" s="94"/>
      <c r="K605" s="303">
        <f t="shared" si="22"/>
        <v>0</v>
      </c>
      <c r="L605" s="405"/>
      <c r="M605" s="405"/>
      <c r="N605" s="305"/>
    </row>
    <row r="606" spans="1:14" ht="15" x14ac:dyDescent="0.2">
      <c r="A606" s="127" t="str">
        <f t="shared" si="21"/>
        <v/>
      </c>
      <c r="B606" s="186"/>
      <c r="C606" s="184"/>
      <c r="D606" s="108"/>
      <c r="E606" s="108"/>
      <c r="F606" s="406"/>
      <c r="G606" s="302"/>
      <c r="H606" s="302"/>
      <c r="I606" s="94"/>
      <c r="J606" s="94"/>
      <c r="K606" s="303">
        <f t="shared" si="22"/>
        <v>0</v>
      </c>
      <c r="L606" s="405"/>
      <c r="M606" s="405"/>
      <c r="N606" s="305"/>
    </row>
    <row r="607" spans="1:14" ht="15" x14ac:dyDescent="0.2">
      <c r="A607" s="127" t="str">
        <f t="shared" si="21"/>
        <v/>
      </c>
      <c r="B607" s="186"/>
      <c r="C607" s="184"/>
      <c r="D607" s="108"/>
      <c r="E607" s="108"/>
      <c r="F607" s="406"/>
      <c r="G607" s="302"/>
      <c r="H607" s="302"/>
      <c r="I607" s="94"/>
      <c r="J607" s="94"/>
      <c r="K607" s="303">
        <f t="shared" si="22"/>
        <v>0</v>
      </c>
      <c r="L607" s="405"/>
      <c r="M607" s="405"/>
      <c r="N607" s="305"/>
    </row>
    <row r="608" spans="1:14" ht="15" x14ac:dyDescent="0.2">
      <c r="A608" s="127" t="str">
        <f t="shared" si="21"/>
        <v/>
      </c>
      <c r="B608" s="186"/>
      <c r="C608" s="184"/>
      <c r="D608" s="108"/>
      <c r="E608" s="108"/>
      <c r="F608" s="406"/>
      <c r="G608" s="302"/>
      <c r="H608" s="302"/>
      <c r="I608" s="94"/>
      <c r="J608" s="94"/>
      <c r="K608" s="303">
        <f t="shared" si="22"/>
        <v>0</v>
      </c>
      <c r="L608" s="405"/>
      <c r="M608" s="405"/>
      <c r="N608" s="305"/>
    </row>
    <row r="609" spans="1:14" ht="15" x14ac:dyDescent="0.2">
      <c r="A609" s="127" t="str">
        <f t="shared" si="21"/>
        <v/>
      </c>
      <c r="B609" s="186"/>
      <c r="C609" s="184"/>
      <c r="D609" s="108"/>
      <c r="E609" s="108"/>
      <c r="F609" s="406"/>
      <c r="G609" s="302"/>
      <c r="H609" s="302"/>
      <c r="I609" s="94"/>
      <c r="J609" s="94"/>
      <c r="K609" s="303">
        <f t="shared" si="22"/>
        <v>0</v>
      </c>
      <c r="L609" s="405"/>
      <c r="M609" s="405"/>
      <c r="N609" s="305"/>
    </row>
    <row r="610" spans="1:14" ht="15" x14ac:dyDescent="0.2">
      <c r="A610" s="127" t="str">
        <f t="shared" si="21"/>
        <v/>
      </c>
      <c r="B610" s="186"/>
      <c r="C610" s="184"/>
      <c r="D610" s="108"/>
      <c r="E610" s="108"/>
      <c r="F610" s="406"/>
      <c r="G610" s="302"/>
      <c r="H610" s="302"/>
      <c r="I610" s="94"/>
      <c r="J610" s="94"/>
      <c r="K610" s="303">
        <f t="shared" si="22"/>
        <v>0</v>
      </c>
      <c r="L610" s="405"/>
      <c r="M610" s="405"/>
      <c r="N610" s="305"/>
    </row>
    <row r="611" spans="1:14" ht="15" x14ac:dyDescent="0.2">
      <c r="A611" s="127" t="str">
        <f t="shared" si="21"/>
        <v/>
      </c>
      <c r="B611" s="186"/>
      <c r="C611" s="184"/>
      <c r="D611" s="108"/>
      <c r="E611" s="108"/>
      <c r="F611" s="406"/>
      <c r="G611" s="302"/>
      <c r="H611" s="302"/>
      <c r="I611" s="94"/>
      <c r="J611" s="94"/>
      <c r="K611" s="303">
        <f t="shared" si="22"/>
        <v>0</v>
      </c>
      <c r="L611" s="405"/>
      <c r="M611" s="405"/>
      <c r="N611" s="305"/>
    </row>
    <row r="612" spans="1:14" ht="15" x14ac:dyDescent="0.2">
      <c r="A612" s="127" t="str">
        <f t="shared" si="21"/>
        <v/>
      </c>
      <c r="B612" s="186"/>
      <c r="C612" s="184"/>
      <c r="D612" s="108"/>
      <c r="E612" s="108"/>
      <c r="F612" s="406"/>
      <c r="G612" s="302"/>
      <c r="H612" s="302"/>
      <c r="I612" s="94"/>
      <c r="J612" s="94"/>
      <c r="K612" s="303">
        <f t="shared" si="22"/>
        <v>0</v>
      </c>
      <c r="L612" s="405"/>
      <c r="M612" s="405"/>
      <c r="N612" s="305"/>
    </row>
    <row r="613" spans="1:14" ht="15" x14ac:dyDescent="0.2">
      <c r="A613" s="127" t="str">
        <f t="shared" si="21"/>
        <v/>
      </c>
      <c r="B613" s="186"/>
      <c r="C613" s="184"/>
      <c r="D613" s="108"/>
      <c r="E613" s="108"/>
      <c r="F613" s="406"/>
      <c r="G613" s="302"/>
      <c r="H613" s="302"/>
      <c r="I613" s="94"/>
      <c r="J613" s="94"/>
      <c r="K613" s="303">
        <f t="shared" si="22"/>
        <v>0</v>
      </c>
      <c r="L613" s="405"/>
      <c r="M613" s="405"/>
      <c r="N613" s="305"/>
    </row>
    <row r="614" spans="1:14" ht="15" x14ac:dyDescent="0.2">
      <c r="A614" s="127" t="str">
        <f t="shared" si="21"/>
        <v/>
      </c>
      <c r="B614" s="186"/>
      <c r="C614" s="184"/>
      <c r="D614" s="108"/>
      <c r="E614" s="108"/>
      <c r="F614" s="406"/>
      <c r="G614" s="302"/>
      <c r="H614" s="302"/>
      <c r="I614" s="94"/>
      <c r="J614" s="94"/>
      <c r="K614" s="303">
        <f t="shared" si="22"/>
        <v>0</v>
      </c>
      <c r="L614" s="405"/>
      <c r="M614" s="405"/>
      <c r="N614" s="305"/>
    </row>
    <row r="615" spans="1:14" ht="15" x14ac:dyDescent="0.2">
      <c r="A615" s="127" t="str">
        <f t="shared" si="21"/>
        <v/>
      </c>
      <c r="B615" s="186"/>
      <c r="C615" s="184"/>
      <c r="D615" s="108"/>
      <c r="E615" s="108"/>
      <c r="F615" s="406"/>
      <c r="G615" s="302"/>
      <c r="H615" s="302"/>
      <c r="I615" s="94"/>
      <c r="J615" s="94"/>
      <c r="K615" s="303">
        <f t="shared" si="22"/>
        <v>0</v>
      </c>
      <c r="L615" s="405"/>
      <c r="M615" s="405"/>
      <c r="N615" s="305"/>
    </row>
    <row r="616" spans="1:14" ht="15" x14ac:dyDescent="0.2">
      <c r="A616" s="127" t="str">
        <f t="shared" si="21"/>
        <v/>
      </c>
      <c r="B616" s="186"/>
      <c r="C616" s="184"/>
      <c r="D616" s="108"/>
      <c r="E616" s="108"/>
      <c r="F616" s="406"/>
      <c r="G616" s="302"/>
      <c r="H616" s="302"/>
      <c r="I616" s="94"/>
      <c r="J616" s="94"/>
      <c r="K616" s="303">
        <f t="shared" si="22"/>
        <v>0</v>
      </c>
      <c r="L616" s="405"/>
      <c r="M616" s="405"/>
      <c r="N616" s="305"/>
    </row>
    <row r="617" spans="1:14" ht="15" x14ac:dyDescent="0.2">
      <c r="A617" s="127" t="str">
        <f t="shared" si="21"/>
        <v/>
      </c>
      <c r="B617" s="186"/>
      <c r="C617" s="184"/>
      <c r="D617" s="108"/>
      <c r="E617" s="108"/>
      <c r="F617" s="406"/>
      <c r="G617" s="302"/>
      <c r="H617" s="302"/>
      <c r="I617" s="94"/>
      <c r="J617" s="94"/>
      <c r="K617" s="303">
        <f t="shared" si="22"/>
        <v>0</v>
      </c>
      <c r="L617" s="405"/>
      <c r="M617" s="405"/>
      <c r="N617" s="305"/>
    </row>
    <row r="618" spans="1:14" ht="15" x14ac:dyDescent="0.2">
      <c r="A618" s="127" t="str">
        <f t="shared" si="21"/>
        <v/>
      </c>
      <c r="B618" s="186"/>
      <c r="C618" s="184"/>
      <c r="D618" s="108"/>
      <c r="E618" s="108"/>
      <c r="F618" s="406"/>
      <c r="G618" s="302"/>
      <c r="H618" s="302"/>
      <c r="I618" s="94"/>
      <c r="J618" s="94"/>
      <c r="K618" s="303">
        <f t="shared" si="22"/>
        <v>0</v>
      </c>
      <c r="L618" s="405"/>
      <c r="M618" s="405"/>
      <c r="N618" s="305"/>
    </row>
    <row r="619" spans="1:14" ht="15" x14ac:dyDescent="0.2">
      <c r="A619" s="127" t="str">
        <f t="shared" si="21"/>
        <v/>
      </c>
      <c r="B619" s="186"/>
      <c r="C619" s="184"/>
      <c r="D619" s="108"/>
      <c r="E619" s="108"/>
      <c r="F619" s="406"/>
      <c r="G619" s="302"/>
      <c r="H619" s="302"/>
      <c r="I619" s="94"/>
      <c r="J619" s="94"/>
      <c r="K619" s="303">
        <f t="shared" si="22"/>
        <v>0</v>
      </c>
      <c r="L619" s="405"/>
      <c r="M619" s="405"/>
      <c r="N619" s="305"/>
    </row>
    <row r="620" spans="1:14" ht="15" x14ac:dyDescent="0.2">
      <c r="A620" s="127" t="str">
        <f t="shared" si="21"/>
        <v/>
      </c>
      <c r="B620" s="186"/>
      <c r="C620" s="184"/>
      <c r="D620" s="108"/>
      <c r="E620" s="108"/>
      <c r="F620" s="406"/>
      <c r="G620" s="302"/>
      <c r="H620" s="302"/>
      <c r="I620" s="94"/>
      <c r="J620" s="94"/>
      <c r="K620" s="303">
        <f t="shared" si="22"/>
        <v>0</v>
      </c>
      <c r="L620" s="405"/>
      <c r="M620" s="405"/>
      <c r="N620" s="305"/>
    </row>
    <row r="621" spans="1:14" ht="15" x14ac:dyDescent="0.2">
      <c r="A621" s="127" t="str">
        <f t="shared" si="21"/>
        <v/>
      </c>
      <c r="B621" s="186"/>
      <c r="C621" s="184"/>
      <c r="D621" s="108"/>
      <c r="E621" s="108"/>
      <c r="F621" s="406"/>
      <c r="G621" s="302"/>
      <c r="H621" s="302"/>
      <c r="I621" s="94"/>
      <c r="J621" s="94"/>
      <c r="K621" s="303">
        <f t="shared" si="22"/>
        <v>0</v>
      </c>
      <c r="L621" s="405"/>
      <c r="M621" s="405"/>
      <c r="N621" s="305"/>
    </row>
    <row r="622" spans="1:14" ht="15" x14ac:dyDescent="0.2">
      <c r="A622" s="127" t="str">
        <f t="shared" si="21"/>
        <v/>
      </c>
      <c r="B622" s="186"/>
      <c r="C622" s="184"/>
      <c r="D622" s="108"/>
      <c r="E622" s="108"/>
      <c r="F622" s="406"/>
      <c r="G622" s="302"/>
      <c r="H622" s="302"/>
      <c r="I622" s="94"/>
      <c r="J622" s="94"/>
      <c r="K622" s="303">
        <f t="shared" si="22"/>
        <v>0</v>
      </c>
      <c r="L622" s="405"/>
      <c r="M622" s="405"/>
      <c r="N622" s="305"/>
    </row>
    <row r="623" spans="1:14" ht="15" x14ac:dyDescent="0.2">
      <c r="A623" s="127" t="str">
        <f t="shared" si="21"/>
        <v/>
      </c>
      <c r="B623" s="186"/>
      <c r="C623" s="184"/>
      <c r="D623" s="108"/>
      <c r="E623" s="108"/>
      <c r="F623" s="406"/>
      <c r="G623" s="302"/>
      <c r="H623" s="302"/>
      <c r="I623" s="94"/>
      <c r="J623" s="94"/>
      <c r="K623" s="303">
        <f t="shared" si="22"/>
        <v>0</v>
      </c>
      <c r="L623" s="405"/>
      <c r="M623" s="405"/>
      <c r="N623" s="305"/>
    </row>
    <row r="624" spans="1:14" ht="15" x14ac:dyDescent="0.2">
      <c r="A624" s="127" t="str">
        <f t="shared" si="21"/>
        <v/>
      </c>
      <c r="B624" s="186"/>
      <c r="C624" s="184"/>
      <c r="D624" s="108"/>
      <c r="E624" s="108"/>
      <c r="F624" s="406"/>
      <c r="G624" s="302"/>
      <c r="H624" s="302"/>
      <c r="I624" s="94"/>
      <c r="J624" s="94"/>
      <c r="K624" s="303">
        <f t="shared" si="22"/>
        <v>0</v>
      </c>
      <c r="L624" s="405"/>
      <c r="M624" s="405"/>
      <c r="N624" s="305"/>
    </row>
    <row r="625" spans="1:14" ht="15" x14ac:dyDescent="0.2">
      <c r="A625" s="127" t="str">
        <f t="shared" si="21"/>
        <v/>
      </c>
      <c r="B625" s="186"/>
      <c r="C625" s="184"/>
      <c r="D625" s="108"/>
      <c r="E625" s="108"/>
      <c r="F625" s="406"/>
      <c r="G625" s="302"/>
      <c r="H625" s="302"/>
      <c r="I625" s="94"/>
      <c r="J625" s="94"/>
      <c r="K625" s="303">
        <f t="shared" si="22"/>
        <v>0</v>
      </c>
      <c r="L625" s="405"/>
      <c r="M625" s="405"/>
      <c r="N625" s="305"/>
    </row>
    <row r="626" spans="1:14" ht="15" x14ac:dyDescent="0.2">
      <c r="A626" s="127" t="str">
        <f t="shared" si="21"/>
        <v/>
      </c>
      <c r="B626" s="186"/>
      <c r="C626" s="184"/>
      <c r="D626" s="108"/>
      <c r="E626" s="108"/>
      <c r="F626" s="406"/>
      <c r="G626" s="302"/>
      <c r="H626" s="302"/>
      <c r="I626" s="94"/>
      <c r="J626" s="94"/>
      <c r="K626" s="303">
        <f t="shared" si="22"/>
        <v>0</v>
      </c>
      <c r="L626" s="405"/>
      <c r="M626" s="405"/>
      <c r="N626" s="305"/>
    </row>
    <row r="627" spans="1:14" ht="15" x14ac:dyDescent="0.2">
      <c r="A627" s="127" t="str">
        <f t="shared" si="21"/>
        <v/>
      </c>
      <c r="B627" s="186"/>
      <c r="C627" s="184"/>
      <c r="D627" s="108"/>
      <c r="E627" s="108"/>
      <c r="F627" s="406"/>
      <c r="G627" s="302"/>
      <c r="H627" s="302"/>
      <c r="I627" s="94"/>
      <c r="J627" s="94"/>
      <c r="K627" s="303">
        <f t="shared" si="22"/>
        <v>0</v>
      </c>
      <c r="L627" s="405"/>
      <c r="M627" s="405"/>
      <c r="N627" s="305"/>
    </row>
    <row r="628" spans="1:14" ht="15" x14ac:dyDescent="0.2">
      <c r="A628" s="127" t="str">
        <f t="shared" si="21"/>
        <v/>
      </c>
      <c r="B628" s="186"/>
      <c r="C628" s="184"/>
      <c r="D628" s="108"/>
      <c r="E628" s="108"/>
      <c r="F628" s="406"/>
      <c r="G628" s="302"/>
      <c r="H628" s="302"/>
      <c r="I628" s="94"/>
      <c r="J628" s="94"/>
      <c r="K628" s="303">
        <f t="shared" si="22"/>
        <v>0</v>
      </c>
      <c r="L628" s="405"/>
      <c r="M628" s="405"/>
      <c r="N628" s="305"/>
    </row>
    <row r="629" spans="1:14" ht="15" x14ac:dyDescent="0.2">
      <c r="A629" s="127" t="str">
        <f t="shared" si="21"/>
        <v/>
      </c>
      <c r="B629" s="186"/>
      <c r="C629" s="184"/>
      <c r="D629" s="108"/>
      <c r="E629" s="108"/>
      <c r="F629" s="406"/>
      <c r="G629" s="302"/>
      <c r="H629" s="302"/>
      <c r="I629" s="94"/>
      <c r="J629" s="94"/>
      <c r="K629" s="303">
        <f t="shared" si="22"/>
        <v>0</v>
      </c>
      <c r="L629" s="405"/>
      <c r="M629" s="405"/>
      <c r="N629" s="305"/>
    </row>
    <row r="630" spans="1:14" ht="15" x14ac:dyDescent="0.2">
      <c r="A630" s="127" t="str">
        <f t="shared" si="21"/>
        <v/>
      </c>
      <c r="B630" s="186"/>
      <c r="C630" s="184"/>
      <c r="D630" s="108"/>
      <c r="E630" s="108"/>
      <c r="F630" s="406"/>
      <c r="G630" s="302"/>
      <c r="H630" s="302"/>
      <c r="I630" s="94"/>
      <c r="J630" s="94"/>
      <c r="K630" s="303">
        <f t="shared" si="22"/>
        <v>0</v>
      </c>
      <c r="L630" s="405"/>
      <c r="M630" s="405"/>
      <c r="N630" s="305"/>
    </row>
    <row r="631" spans="1:14" ht="15" x14ac:dyDescent="0.2">
      <c r="A631" s="127" t="str">
        <f t="shared" si="21"/>
        <v/>
      </c>
      <c r="B631" s="186"/>
      <c r="C631" s="184"/>
      <c r="D631" s="108"/>
      <c r="E631" s="108"/>
      <c r="F631" s="406"/>
      <c r="G631" s="302"/>
      <c r="H631" s="302"/>
      <c r="I631" s="94"/>
      <c r="J631" s="94"/>
      <c r="K631" s="303">
        <f t="shared" si="22"/>
        <v>0</v>
      </c>
      <c r="L631" s="405"/>
      <c r="M631" s="405"/>
      <c r="N631" s="305"/>
    </row>
    <row r="632" spans="1:14" ht="15" x14ac:dyDescent="0.2">
      <c r="A632" s="127" t="str">
        <f t="shared" si="21"/>
        <v/>
      </c>
      <c r="B632" s="186"/>
      <c r="C632" s="184"/>
      <c r="D632" s="108"/>
      <c r="E632" s="108"/>
      <c r="F632" s="406"/>
      <c r="G632" s="302"/>
      <c r="H632" s="302"/>
      <c r="I632" s="94"/>
      <c r="J632" s="94"/>
      <c r="K632" s="303">
        <f t="shared" si="22"/>
        <v>0</v>
      </c>
      <c r="L632" s="405"/>
      <c r="M632" s="405"/>
      <c r="N632" s="305"/>
    </row>
    <row r="633" spans="1:14" ht="15" x14ac:dyDescent="0.2">
      <c r="A633" s="127" t="str">
        <f t="shared" si="21"/>
        <v/>
      </c>
      <c r="B633" s="186"/>
      <c r="C633" s="184"/>
      <c r="D633" s="108"/>
      <c r="E633" s="108"/>
      <c r="F633" s="406"/>
      <c r="G633" s="302"/>
      <c r="H633" s="302"/>
      <c r="I633" s="94"/>
      <c r="J633" s="94"/>
      <c r="K633" s="303">
        <f t="shared" si="22"/>
        <v>0</v>
      </c>
      <c r="L633" s="405"/>
      <c r="M633" s="405"/>
      <c r="N633" s="305"/>
    </row>
    <row r="634" spans="1:14" ht="15" x14ac:dyDescent="0.2">
      <c r="A634" s="127" t="str">
        <f t="shared" si="21"/>
        <v/>
      </c>
      <c r="B634" s="186"/>
      <c r="C634" s="184"/>
      <c r="D634" s="108"/>
      <c r="E634" s="108"/>
      <c r="F634" s="406"/>
      <c r="G634" s="302"/>
      <c r="H634" s="302"/>
      <c r="I634" s="94"/>
      <c r="J634" s="94"/>
      <c r="K634" s="303">
        <f t="shared" si="22"/>
        <v>0</v>
      </c>
      <c r="L634" s="405"/>
      <c r="M634" s="405"/>
      <c r="N634" s="305"/>
    </row>
    <row r="635" spans="1:14" ht="15" x14ac:dyDescent="0.2">
      <c r="A635" s="127" t="str">
        <f t="shared" si="21"/>
        <v/>
      </c>
      <c r="B635" s="186"/>
      <c r="C635" s="184"/>
      <c r="D635" s="108"/>
      <c r="E635" s="108"/>
      <c r="F635" s="406"/>
      <c r="G635" s="302"/>
      <c r="H635" s="302"/>
      <c r="I635" s="94"/>
      <c r="J635" s="94"/>
      <c r="K635" s="303">
        <f t="shared" si="22"/>
        <v>0</v>
      </c>
      <c r="L635" s="405"/>
      <c r="M635" s="405"/>
      <c r="N635" s="305"/>
    </row>
    <row r="636" spans="1:14" ht="15" x14ac:dyDescent="0.2">
      <c r="A636" s="127" t="str">
        <f t="shared" si="21"/>
        <v/>
      </c>
      <c r="B636" s="186"/>
      <c r="C636" s="184"/>
      <c r="D636" s="108"/>
      <c r="E636" s="108"/>
      <c r="F636" s="406"/>
      <c r="G636" s="302"/>
      <c r="H636" s="302"/>
      <c r="I636" s="94"/>
      <c r="J636" s="94"/>
      <c r="K636" s="303">
        <f t="shared" si="22"/>
        <v>0</v>
      </c>
      <c r="L636" s="405"/>
      <c r="M636" s="405"/>
      <c r="N636" s="305"/>
    </row>
    <row r="637" spans="1:14" ht="15" x14ac:dyDescent="0.2">
      <c r="A637" s="127" t="str">
        <f t="shared" si="21"/>
        <v/>
      </c>
      <c r="B637" s="186"/>
      <c r="C637" s="184"/>
      <c r="D637" s="108"/>
      <c r="E637" s="108"/>
      <c r="F637" s="406"/>
      <c r="G637" s="302"/>
      <c r="H637" s="302"/>
      <c r="I637" s="94"/>
      <c r="J637" s="94"/>
      <c r="K637" s="303">
        <f t="shared" si="22"/>
        <v>0</v>
      </c>
      <c r="L637" s="405"/>
      <c r="M637" s="405"/>
      <c r="N637" s="305"/>
    </row>
    <row r="638" spans="1:14" ht="15" x14ac:dyDescent="0.2">
      <c r="A638" s="127" t="str">
        <f t="shared" si="21"/>
        <v/>
      </c>
      <c r="B638" s="186"/>
      <c r="C638" s="184"/>
      <c r="D638" s="108"/>
      <c r="E638" s="108"/>
      <c r="F638" s="406"/>
      <c r="G638" s="302"/>
      <c r="H638" s="302"/>
      <c r="I638" s="94"/>
      <c r="J638" s="94"/>
      <c r="K638" s="303">
        <f t="shared" si="22"/>
        <v>0</v>
      </c>
      <c r="L638" s="405"/>
      <c r="M638" s="405"/>
      <c r="N638" s="305"/>
    </row>
    <row r="639" spans="1:14" ht="15" x14ac:dyDescent="0.2">
      <c r="A639" s="127" t="str">
        <f t="shared" si="21"/>
        <v/>
      </c>
      <c r="B639" s="186"/>
      <c r="C639" s="184"/>
      <c r="D639" s="108"/>
      <c r="E639" s="108"/>
      <c r="F639" s="406"/>
      <c r="G639" s="302"/>
      <c r="H639" s="302"/>
      <c r="I639" s="94"/>
      <c r="J639" s="94"/>
      <c r="K639" s="303">
        <f t="shared" si="22"/>
        <v>0</v>
      </c>
      <c r="L639" s="405"/>
      <c r="M639" s="405"/>
      <c r="N639" s="305"/>
    </row>
    <row r="640" spans="1:14" ht="15" x14ac:dyDescent="0.2">
      <c r="A640" s="127" t="str">
        <f t="shared" si="21"/>
        <v/>
      </c>
      <c r="B640" s="186"/>
      <c r="C640" s="184"/>
      <c r="D640" s="108"/>
      <c r="E640" s="108"/>
      <c r="F640" s="406"/>
      <c r="G640" s="302"/>
      <c r="H640" s="302"/>
      <c r="I640" s="94"/>
      <c r="J640" s="94"/>
      <c r="K640" s="303">
        <f t="shared" si="22"/>
        <v>0</v>
      </c>
      <c r="L640" s="405"/>
      <c r="M640" s="405"/>
      <c r="N640" s="305"/>
    </row>
    <row r="641" spans="1:14" ht="15" x14ac:dyDescent="0.2">
      <c r="A641" s="127" t="str">
        <f t="shared" si="21"/>
        <v/>
      </c>
      <c r="B641" s="186"/>
      <c r="C641" s="184"/>
      <c r="D641" s="108"/>
      <c r="E641" s="108"/>
      <c r="F641" s="406"/>
      <c r="G641" s="302"/>
      <c r="H641" s="302"/>
      <c r="I641" s="94"/>
      <c r="J641" s="94"/>
      <c r="K641" s="303">
        <f t="shared" si="22"/>
        <v>0</v>
      </c>
      <c r="L641" s="405"/>
      <c r="M641" s="405"/>
      <c r="N641" s="305"/>
    </row>
    <row r="642" spans="1:14" ht="15" x14ac:dyDescent="0.2">
      <c r="A642" s="127" t="str">
        <f t="shared" si="21"/>
        <v/>
      </c>
      <c r="B642" s="186"/>
      <c r="C642" s="184"/>
      <c r="D642" s="108"/>
      <c r="E642" s="108"/>
      <c r="F642" s="406"/>
      <c r="G642" s="302"/>
      <c r="H642" s="302"/>
      <c r="I642" s="94"/>
      <c r="J642" s="94"/>
      <c r="K642" s="303">
        <f t="shared" si="22"/>
        <v>0</v>
      </c>
      <c r="L642" s="405"/>
      <c r="M642" s="405"/>
      <c r="N642" s="305"/>
    </row>
    <row r="643" spans="1:14" ht="15" x14ac:dyDescent="0.2">
      <c r="A643" s="127" t="str">
        <f t="shared" si="21"/>
        <v/>
      </c>
      <c r="B643" s="186"/>
      <c r="C643" s="184"/>
      <c r="D643" s="108"/>
      <c r="E643" s="108"/>
      <c r="F643" s="406"/>
      <c r="G643" s="302"/>
      <c r="H643" s="302"/>
      <c r="I643" s="94"/>
      <c r="J643" s="94"/>
      <c r="K643" s="303">
        <f t="shared" si="22"/>
        <v>0</v>
      </c>
      <c r="L643" s="405"/>
      <c r="M643" s="405"/>
      <c r="N643" s="305"/>
    </row>
    <row r="644" spans="1:14" ht="15" x14ac:dyDescent="0.2">
      <c r="A644" s="127" t="str">
        <f t="shared" si="21"/>
        <v/>
      </c>
      <c r="B644" s="186"/>
      <c r="C644" s="184"/>
      <c r="D644" s="108"/>
      <c r="E644" s="108"/>
      <c r="F644" s="406"/>
      <c r="G644" s="302"/>
      <c r="H644" s="302"/>
      <c r="I644" s="94"/>
      <c r="J644" s="94"/>
      <c r="K644" s="303">
        <f t="shared" si="22"/>
        <v>0</v>
      </c>
      <c r="L644" s="405"/>
      <c r="M644" s="405"/>
      <c r="N644" s="305"/>
    </row>
    <row r="645" spans="1:14" ht="15" x14ac:dyDescent="0.2">
      <c r="A645" s="127" t="str">
        <f t="shared" si="21"/>
        <v/>
      </c>
      <c r="B645" s="186"/>
      <c r="C645" s="184"/>
      <c r="D645" s="108"/>
      <c r="E645" s="108"/>
      <c r="F645" s="406"/>
      <c r="G645" s="302"/>
      <c r="H645" s="302"/>
      <c r="I645" s="94"/>
      <c r="J645" s="94"/>
      <c r="K645" s="303">
        <f t="shared" si="22"/>
        <v>0</v>
      </c>
      <c r="L645" s="405"/>
      <c r="M645" s="405"/>
      <c r="N645" s="305"/>
    </row>
    <row r="646" spans="1:14" ht="15" x14ac:dyDescent="0.2">
      <c r="A646" s="127" t="str">
        <f t="shared" si="21"/>
        <v/>
      </c>
      <c r="B646" s="186"/>
      <c r="C646" s="184"/>
      <c r="D646" s="108"/>
      <c r="E646" s="108"/>
      <c r="F646" s="406"/>
      <c r="G646" s="302"/>
      <c r="H646" s="302"/>
      <c r="I646" s="94"/>
      <c r="J646" s="94"/>
      <c r="K646" s="303">
        <f t="shared" si="22"/>
        <v>0</v>
      </c>
      <c r="L646" s="405"/>
      <c r="M646" s="405"/>
      <c r="N646" s="305"/>
    </row>
    <row r="647" spans="1:14" ht="15" x14ac:dyDescent="0.2">
      <c r="A647" s="127" t="str">
        <f t="shared" si="21"/>
        <v/>
      </c>
      <c r="B647" s="186"/>
      <c r="C647" s="184"/>
      <c r="D647" s="108"/>
      <c r="E647" s="108"/>
      <c r="F647" s="406"/>
      <c r="G647" s="302"/>
      <c r="H647" s="302"/>
      <c r="I647" s="94"/>
      <c r="J647" s="94"/>
      <c r="K647" s="303">
        <f t="shared" si="22"/>
        <v>0</v>
      </c>
      <c r="L647" s="405"/>
      <c r="M647" s="405"/>
      <c r="N647" s="305"/>
    </row>
    <row r="648" spans="1:14" ht="15" x14ac:dyDescent="0.2">
      <c r="A648" s="127" t="str">
        <f t="shared" si="21"/>
        <v/>
      </c>
      <c r="B648" s="186"/>
      <c r="C648" s="184"/>
      <c r="D648" s="108"/>
      <c r="E648" s="108"/>
      <c r="F648" s="406"/>
      <c r="G648" s="302"/>
      <c r="H648" s="302"/>
      <c r="I648" s="94"/>
      <c r="J648" s="94"/>
      <c r="K648" s="303">
        <f t="shared" si="22"/>
        <v>0</v>
      </c>
      <c r="L648" s="405"/>
      <c r="M648" s="405"/>
      <c r="N648" s="305"/>
    </row>
    <row r="649" spans="1:14" ht="15" x14ac:dyDescent="0.2">
      <c r="A649" s="127" t="str">
        <f t="shared" si="21"/>
        <v/>
      </c>
      <c r="B649" s="186"/>
      <c r="C649" s="184"/>
      <c r="D649" s="108"/>
      <c r="E649" s="108"/>
      <c r="F649" s="406"/>
      <c r="G649" s="302"/>
      <c r="H649" s="302"/>
      <c r="I649" s="94"/>
      <c r="J649" s="94"/>
      <c r="K649" s="303">
        <f t="shared" si="22"/>
        <v>0</v>
      </c>
      <c r="L649" s="405"/>
      <c r="M649" s="405"/>
      <c r="N649" s="305"/>
    </row>
    <row r="650" spans="1:14" ht="15" x14ac:dyDescent="0.2">
      <c r="A650" s="127" t="str">
        <f t="shared" si="21"/>
        <v/>
      </c>
      <c r="B650" s="186"/>
      <c r="C650" s="184"/>
      <c r="D650" s="108"/>
      <c r="E650" s="108"/>
      <c r="F650" s="406"/>
      <c r="G650" s="302"/>
      <c r="H650" s="302"/>
      <c r="I650" s="94"/>
      <c r="J650" s="94"/>
      <c r="K650" s="303">
        <f t="shared" si="22"/>
        <v>0</v>
      </c>
      <c r="L650" s="405"/>
      <c r="M650" s="405"/>
      <c r="N650" s="305"/>
    </row>
    <row r="651" spans="1:14" ht="15" x14ac:dyDescent="0.2">
      <c r="A651" s="127" t="str">
        <f t="shared" si="21"/>
        <v/>
      </c>
      <c r="B651" s="186"/>
      <c r="C651" s="184"/>
      <c r="D651" s="108"/>
      <c r="E651" s="108"/>
      <c r="F651" s="406"/>
      <c r="G651" s="302"/>
      <c r="H651" s="302"/>
      <c r="I651" s="94"/>
      <c r="J651" s="94"/>
      <c r="K651" s="303">
        <f t="shared" si="22"/>
        <v>0</v>
      </c>
      <c r="L651" s="405"/>
      <c r="M651" s="405"/>
      <c r="N651" s="305"/>
    </row>
    <row r="652" spans="1:14" ht="15" x14ac:dyDescent="0.2">
      <c r="A652" s="127" t="str">
        <f t="shared" si="21"/>
        <v/>
      </c>
      <c r="B652" s="186"/>
      <c r="C652" s="184"/>
      <c r="D652" s="108"/>
      <c r="E652" s="108"/>
      <c r="F652" s="406"/>
      <c r="G652" s="302"/>
      <c r="H652" s="302"/>
      <c r="I652" s="94"/>
      <c r="J652" s="94"/>
      <c r="K652" s="303">
        <f t="shared" si="22"/>
        <v>0</v>
      </c>
      <c r="L652" s="405"/>
      <c r="M652" s="405"/>
      <c r="N652" s="305"/>
    </row>
    <row r="653" spans="1:14" ht="15" x14ac:dyDescent="0.2">
      <c r="A653" s="127" t="str">
        <f t="shared" si="21"/>
        <v/>
      </c>
      <c r="B653" s="186"/>
      <c r="C653" s="184"/>
      <c r="D653" s="108"/>
      <c r="E653" s="108"/>
      <c r="F653" s="406"/>
      <c r="G653" s="302"/>
      <c r="H653" s="302"/>
      <c r="I653" s="94"/>
      <c r="J653" s="94"/>
      <c r="K653" s="303">
        <f t="shared" si="22"/>
        <v>0</v>
      </c>
      <c r="L653" s="405"/>
      <c r="M653" s="405"/>
      <c r="N653" s="305"/>
    </row>
    <row r="654" spans="1:14" ht="15" x14ac:dyDescent="0.2">
      <c r="A654" s="127" t="str">
        <f t="shared" si="21"/>
        <v/>
      </c>
      <c r="B654" s="186"/>
      <c r="C654" s="184"/>
      <c r="D654" s="108"/>
      <c r="E654" s="108"/>
      <c r="F654" s="406"/>
      <c r="G654" s="302"/>
      <c r="H654" s="302"/>
      <c r="I654" s="94"/>
      <c r="J654" s="94"/>
      <c r="K654" s="303">
        <f t="shared" si="22"/>
        <v>0</v>
      </c>
      <c r="L654" s="405"/>
      <c r="M654" s="405"/>
      <c r="N654" s="305"/>
    </row>
    <row r="655" spans="1:14" ht="15" x14ac:dyDescent="0.2">
      <c r="A655" s="127" t="str">
        <f t="shared" si="21"/>
        <v/>
      </c>
      <c r="B655" s="186"/>
      <c r="C655" s="184"/>
      <c r="D655" s="108"/>
      <c r="E655" s="108"/>
      <c r="F655" s="406"/>
      <c r="G655" s="302"/>
      <c r="H655" s="302"/>
      <c r="I655" s="94"/>
      <c r="J655" s="94"/>
      <c r="K655" s="303">
        <f t="shared" si="22"/>
        <v>0</v>
      </c>
      <c r="L655" s="405"/>
      <c r="M655" s="405"/>
      <c r="N655" s="305"/>
    </row>
    <row r="656" spans="1:14" ht="15" x14ac:dyDescent="0.2">
      <c r="A656" s="127" t="str">
        <f t="shared" si="21"/>
        <v/>
      </c>
      <c r="B656" s="186"/>
      <c r="C656" s="184"/>
      <c r="D656" s="108"/>
      <c r="E656" s="108"/>
      <c r="F656" s="406"/>
      <c r="G656" s="302"/>
      <c r="H656" s="302"/>
      <c r="I656" s="94"/>
      <c r="J656" s="94"/>
      <c r="K656" s="303">
        <f t="shared" si="22"/>
        <v>0</v>
      </c>
      <c r="L656" s="405"/>
      <c r="M656" s="405"/>
      <c r="N656" s="305"/>
    </row>
    <row r="657" spans="1:14" ht="15" x14ac:dyDescent="0.2">
      <c r="A657" s="127" t="str">
        <f t="shared" si="21"/>
        <v/>
      </c>
      <c r="B657" s="186"/>
      <c r="C657" s="184"/>
      <c r="D657" s="108"/>
      <c r="E657" s="108"/>
      <c r="F657" s="406"/>
      <c r="G657" s="302"/>
      <c r="H657" s="302"/>
      <c r="I657" s="94"/>
      <c r="J657" s="94"/>
      <c r="K657" s="303">
        <f t="shared" si="22"/>
        <v>0</v>
      </c>
      <c r="L657" s="405"/>
      <c r="M657" s="405"/>
      <c r="N657" s="305"/>
    </row>
    <row r="658" spans="1:14" ht="15" x14ac:dyDescent="0.2">
      <c r="A658" s="127" t="str">
        <f t="shared" si="21"/>
        <v/>
      </c>
      <c r="B658" s="186"/>
      <c r="C658" s="184"/>
      <c r="D658" s="108"/>
      <c r="E658" s="108"/>
      <c r="F658" s="406"/>
      <c r="G658" s="302"/>
      <c r="H658" s="302"/>
      <c r="I658" s="94"/>
      <c r="J658" s="94"/>
      <c r="K658" s="303">
        <f t="shared" si="22"/>
        <v>0</v>
      </c>
      <c r="L658" s="405"/>
      <c r="M658" s="405"/>
      <c r="N658" s="305"/>
    </row>
    <row r="659" spans="1:14" ht="15" x14ac:dyDescent="0.2">
      <c r="A659" s="127" t="str">
        <f t="shared" si="21"/>
        <v/>
      </c>
      <c r="B659" s="186"/>
      <c r="C659" s="184"/>
      <c r="D659" s="108"/>
      <c r="E659" s="108"/>
      <c r="F659" s="406"/>
      <c r="G659" s="302"/>
      <c r="H659" s="302"/>
      <c r="I659" s="94"/>
      <c r="J659" s="94"/>
      <c r="K659" s="303">
        <f t="shared" si="22"/>
        <v>0</v>
      </c>
      <c r="L659" s="405"/>
      <c r="M659" s="405"/>
      <c r="N659" s="305"/>
    </row>
    <row r="660" spans="1:14" ht="15" x14ac:dyDescent="0.2">
      <c r="A660" s="127" t="str">
        <f t="shared" si="21"/>
        <v/>
      </c>
      <c r="B660" s="186"/>
      <c r="C660" s="184"/>
      <c r="D660" s="108"/>
      <c r="E660" s="108"/>
      <c r="F660" s="406"/>
      <c r="G660" s="302"/>
      <c r="H660" s="302"/>
      <c r="I660" s="94"/>
      <c r="J660" s="94"/>
      <c r="K660" s="303">
        <f t="shared" si="22"/>
        <v>0</v>
      </c>
      <c r="L660" s="405"/>
      <c r="M660" s="405"/>
      <c r="N660" s="305"/>
    </row>
    <row r="661" spans="1:14" ht="15" x14ac:dyDescent="0.2">
      <c r="A661" s="127" t="str">
        <f t="shared" ref="A661:A724" si="23">IF(COUNTA(B661:J661)&gt;0,ROW()-$A$3+1,"")</f>
        <v/>
      </c>
      <c r="B661" s="186"/>
      <c r="C661" s="184"/>
      <c r="D661" s="108"/>
      <c r="E661" s="108"/>
      <c r="F661" s="406"/>
      <c r="G661" s="302"/>
      <c r="H661" s="302"/>
      <c r="I661" s="94"/>
      <c r="J661" s="94"/>
      <c r="K661" s="303">
        <f t="shared" ref="K661:K724" si="24">ROUND(J661,2)*ROUND(I661,2)</f>
        <v>0</v>
      </c>
      <c r="L661" s="405"/>
      <c r="M661" s="405"/>
      <c r="N661" s="305"/>
    </row>
    <row r="662" spans="1:14" ht="15" x14ac:dyDescent="0.2">
      <c r="A662" s="127" t="str">
        <f t="shared" si="23"/>
        <v/>
      </c>
      <c r="B662" s="186"/>
      <c r="C662" s="184"/>
      <c r="D662" s="108"/>
      <c r="E662" s="108"/>
      <c r="F662" s="406"/>
      <c r="G662" s="302"/>
      <c r="H662" s="302"/>
      <c r="I662" s="94"/>
      <c r="J662" s="94"/>
      <c r="K662" s="303">
        <f t="shared" si="24"/>
        <v>0</v>
      </c>
      <c r="L662" s="405"/>
      <c r="M662" s="405"/>
      <c r="N662" s="305"/>
    </row>
    <row r="663" spans="1:14" ht="15" x14ac:dyDescent="0.2">
      <c r="A663" s="127" t="str">
        <f t="shared" si="23"/>
        <v/>
      </c>
      <c r="B663" s="186"/>
      <c r="C663" s="184"/>
      <c r="D663" s="108"/>
      <c r="E663" s="108"/>
      <c r="F663" s="406"/>
      <c r="G663" s="302"/>
      <c r="H663" s="302"/>
      <c r="I663" s="94"/>
      <c r="J663" s="94"/>
      <c r="K663" s="303">
        <f t="shared" si="24"/>
        <v>0</v>
      </c>
      <c r="L663" s="405"/>
      <c r="M663" s="405"/>
      <c r="N663" s="305"/>
    </row>
    <row r="664" spans="1:14" ht="15" x14ac:dyDescent="0.2">
      <c r="A664" s="127" t="str">
        <f t="shared" si="23"/>
        <v/>
      </c>
      <c r="B664" s="186"/>
      <c r="C664" s="184"/>
      <c r="D664" s="108"/>
      <c r="E664" s="108"/>
      <c r="F664" s="406"/>
      <c r="G664" s="302"/>
      <c r="H664" s="302"/>
      <c r="I664" s="94"/>
      <c r="J664" s="94"/>
      <c r="K664" s="303">
        <f t="shared" si="24"/>
        <v>0</v>
      </c>
      <c r="L664" s="405"/>
      <c r="M664" s="405"/>
      <c r="N664" s="305"/>
    </row>
    <row r="665" spans="1:14" ht="15" x14ac:dyDescent="0.2">
      <c r="A665" s="127" t="str">
        <f t="shared" si="23"/>
        <v/>
      </c>
      <c r="B665" s="186"/>
      <c r="C665" s="184"/>
      <c r="D665" s="108"/>
      <c r="E665" s="108"/>
      <c r="F665" s="406"/>
      <c r="G665" s="302"/>
      <c r="H665" s="302"/>
      <c r="I665" s="94"/>
      <c r="J665" s="94"/>
      <c r="K665" s="303">
        <f t="shared" si="24"/>
        <v>0</v>
      </c>
      <c r="L665" s="405"/>
      <c r="M665" s="405"/>
      <c r="N665" s="305"/>
    </row>
    <row r="666" spans="1:14" ht="15" x14ac:dyDescent="0.2">
      <c r="A666" s="127" t="str">
        <f t="shared" si="23"/>
        <v/>
      </c>
      <c r="B666" s="186"/>
      <c r="C666" s="184"/>
      <c r="D666" s="108"/>
      <c r="E666" s="108"/>
      <c r="F666" s="406"/>
      <c r="G666" s="302"/>
      <c r="H666" s="302"/>
      <c r="I666" s="94"/>
      <c r="J666" s="94"/>
      <c r="K666" s="303">
        <f t="shared" si="24"/>
        <v>0</v>
      </c>
      <c r="L666" s="405"/>
      <c r="M666" s="405"/>
      <c r="N666" s="305"/>
    </row>
    <row r="667" spans="1:14" ht="15" x14ac:dyDescent="0.2">
      <c r="A667" s="127" t="str">
        <f t="shared" si="23"/>
        <v/>
      </c>
      <c r="B667" s="186"/>
      <c r="C667" s="184"/>
      <c r="D667" s="108"/>
      <c r="E667" s="108"/>
      <c r="F667" s="406"/>
      <c r="G667" s="302"/>
      <c r="H667" s="302"/>
      <c r="I667" s="94"/>
      <c r="J667" s="94"/>
      <c r="K667" s="303">
        <f t="shared" si="24"/>
        <v>0</v>
      </c>
      <c r="L667" s="405"/>
      <c r="M667" s="405"/>
      <c r="N667" s="305"/>
    </row>
    <row r="668" spans="1:14" ht="15" x14ac:dyDescent="0.2">
      <c r="A668" s="127" t="str">
        <f t="shared" si="23"/>
        <v/>
      </c>
      <c r="B668" s="186"/>
      <c r="C668" s="184"/>
      <c r="D668" s="108"/>
      <c r="E668" s="108"/>
      <c r="F668" s="406"/>
      <c r="G668" s="302"/>
      <c r="H668" s="302"/>
      <c r="I668" s="94"/>
      <c r="J668" s="94"/>
      <c r="K668" s="303">
        <f t="shared" si="24"/>
        <v>0</v>
      </c>
      <c r="L668" s="405"/>
      <c r="M668" s="405"/>
      <c r="N668" s="305"/>
    </row>
    <row r="669" spans="1:14" ht="15" x14ac:dyDescent="0.2">
      <c r="A669" s="127" t="str">
        <f t="shared" si="23"/>
        <v/>
      </c>
      <c r="B669" s="186"/>
      <c r="C669" s="184"/>
      <c r="D669" s="108"/>
      <c r="E669" s="108"/>
      <c r="F669" s="406"/>
      <c r="G669" s="302"/>
      <c r="H669" s="302"/>
      <c r="I669" s="94"/>
      <c r="J669" s="94"/>
      <c r="K669" s="303">
        <f t="shared" si="24"/>
        <v>0</v>
      </c>
      <c r="L669" s="405"/>
      <c r="M669" s="405"/>
      <c r="N669" s="305"/>
    </row>
    <row r="670" spans="1:14" ht="15" x14ac:dyDescent="0.2">
      <c r="A670" s="127" t="str">
        <f t="shared" si="23"/>
        <v/>
      </c>
      <c r="B670" s="186"/>
      <c r="C670" s="184"/>
      <c r="D670" s="108"/>
      <c r="E670" s="108"/>
      <c r="F670" s="406"/>
      <c r="G670" s="302"/>
      <c r="H670" s="302"/>
      <c r="I670" s="94"/>
      <c r="J670" s="94"/>
      <c r="K670" s="303">
        <f t="shared" si="24"/>
        <v>0</v>
      </c>
      <c r="L670" s="405"/>
      <c r="M670" s="405"/>
      <c r="N670" s="305"/>
    </row>
    <row r="671" spans="1:14" ht="15" x14ac:dyDescent="0.2">
      <c r="A671" s="127" t="str">
        <f t="shared" si="23"/>
        <v/>
      </c>
      <c r="B671" s="186"/>
      <c r="C671" s="184"/>
      <c r="D671" s="108"/>
      <c r="E671" s="108"/>
      <c r="F671" s="406"/>
      <c r="G671" s="302"/>
      <c r="H671" s="302"/>
      <c r="I671" s="94"/>
      <c r="J671" s="94"/>
      <c r="K671" s="303">
        <f t="shared" si="24"/>
        <v>0</v>
      </c>
      <c r="L671" s="405"/>
      <c r="M671" s="405"/>
      <c r="N671" s="305"/>
    </row>
    <row r="672" spans="1:14" ht="15" x14ac:dyDescent="0.2">
      <c r="A672" s="127" t="str">
        <f t="shared" si="23"/>
        <v/>
      </c>
      <c r="B672" s="186"/>
      <c r="C672" s="184"/>
      <c r="D672" s="108"/>
      <c r="E672" s="108"/>
      <c r="F672" s="406"/>
      <c r="G672" s="302"/>
      <c r="H672" s="302"/>
      <c r="I672" s="94"/>
      <c r="J672" s="94"/>
      <c r="K672" s="303">
        <f t="shared" si="24"/>
        <v>0</v>
      </c>
      <c r="L672" s="405"/>
      <c r="M672" s="405"/>
      <c r="N672" s="305"/>
    </row>
    <row r="673" spans="1:14" ht="15" x14ac:dyDescent="0.2">
      <c r="A673" s="127" t="str">
        <f t="shared" si="23"/>
        <v/>
      </c>
      <c r="B673" s="186"/>
      <c r="C673" s="184"/>
      <c r="D673" s="108"/>
      <c r="E673" s="108"/>
      <c r="F673" s="406"/>
      <c r="G673" s="302"/>
      <c r="H673" s="302"/>
      <c r="I673" s="94"/>
      <c r="J673" s="94"/>
      <c r="K673" s="303">
        <f t="shared" si="24"/>
        <v>0</v>
      </c>
      <c r="L673" s="405"/>
      <c r="M673" s="405"/>
      <c r="N673" s="305"/>
    </row>
    <row r="674" spans="1:14" ht="15" x14ac:dyDescent="0.2">
      <c r="A674" s="127" t="str">
        <f t="shared" si="23"/>
        <v/>
      </c>
      <c r="B674" s="186"/>
      <c r="C674" s="184"/>
      <c r="D674" s="108"/>
      <c r="E674" s="108"/>
      <c r="F674" s="406"/>
      <c r="G674" s="302"/>
      <c r="H674" s="302"/>
      <c r="I674" s="94"/>
      <c r="J674" s="94"/>
      <c r="K674" s="303">
        <f t="shared" si="24"/>
        <v>0</v>
      </c>
      <c r="L674" s="405"/>
      <c r="M674" s="405"/>
      <c r="N674" s="305"/>
    </row>
    <row r="675" spans="1:14" ht="15" x14ac:dyDescent="0.2">
      <c r="A675" s="127" t="str">
        <f t="shared" si="23"/>
        <v/>
      </c>
      <c r="B675" s="186"/>
      <c r="C675" s="184"/>
      <c r="D675" s="108"/>
      <c r="E675" s="108"/>
      <c r="F675" s="406"/>
      <c r="G675" s="302"/>
      <c r="H675" s="302"/>
      <c r="I675" s="94"/>
      <c r="J675" s="94"/>
      <c r="K675" s="303">
        <f t="shared" si="24"/>
        <v>0</v>
      </c>
      <c r="L675" s="405"/>
      <c r="M675" s="405"/>
      <c r="N675" s="305"/>
    </row>
    <row r="676" spans="1:14" ht="15" x14ac:dyDescent="0.2">
      <c r="A676" s="127" t="str">
        <f t="shared" si="23"/>
        <v/>
      </c>
      <c r="B676" s="186"/>
      <c r="C676" s="184"/>
      <c r="D676" s="108"/>
      <c r="E676" s="108"/>
      <c r="F676" s="406"/>
      <c r="G676" s="302"/>
      <c r="H676" s="302"/>
      <c r="I676" s="94"/>
      <c r="J676" s="94"/>
      <c r="K676" s="303">
        <f t="shared" si="24"/>
        <v>0</v>
      </c>
      <c r="L676" s="405"/>
      <c r="M676" s="405"/>
      <c r="N676" s="305"/>
    </row>
    <row r="677" spans="1:14" ht="15" x14ac:dyDescent="0.2">
      <c r="A677" s="127" t="str">
        <f t="shared" si="23"/>
        <v/>
      </c>
      <c r="B677" s="186"/>
      <c r="C677" s="184"/>
      <c r="D677" s="108"/>
      <c r="E677" s="108"/>
      <c r="F677" s="406"/>
      <c r="G677" s="302"/>
      <c r="H677" s="302"/>
      <c r="I677" s="94"/>
      <c r="J677" s="94"/>
      <c r="K677" s="303">
        <f t="shared" si="24"/>
        <v>0</v>
      </c>
      <c r="L677" s="405"/>
      <c r="M677" s="405"/>
      <c r="N677" s="305"/>
    </row>
    <row r="678" spans="1:14" ht="15" x14ac:dyDescent="0.2">
      <c r="A678" s="127" t="str">
        <f t="shared" si="23"/>
        <v/>
      </c>
      <c r="B678" s="186"/>
      <c r="C678" s="184"/>
      <c r="D678" s="108"/>
      <c r="E678" s="108"/>
      <c r="F678" s="406"/>
      <c r="G678" s="302"/>
      <c r="H678" s="302"/>
      <c r="I678" s="94"/>
      <c r="J678" s="94"/>
      <c r="K678" s="303">
        <f t="shared" si="24"/>
        <v>0</v>
      </c>
      <c r="L678" s="405"/>
      <c r="M678" s="405"/>
      <c r="N678" s="305"/>
    </row>
    <row r="679" spans="1:14" ht="15" x14ac:dyDescent="0.2">
      <c r="A679" s="127" t="str">
        <f t="shared" si="23"/>
        <v/>
      </c>
      <c r="B679" s="186"/>
      <c r="C679" s="184"/>
      <c r="D679" s="108"/>
      <c r="E679" s="108"/>
      <c r="F679" s="406"/>
      <c r="G679" s="302"/>
      <c r="H679" s="302"/>
      <c r="I679" s="94"/>
      <c r="J679" s="94"/>
      <c r="K679" s="303">
        <f t="shared" si="24"/>
        <v>0</v>
      </c>
      <c r="L679" s="405"/>
      <c r="M679" s="405"/>
      <c r="N679" s="305"/>
    </row>
    <row r="680" spans="1:14" ht="15" x14ac:dyDescent="0.2">
      <c r="A680" s="127" t="str">
        <f t="shared" si="23"/>
        <v/>
      </c>
      <c r="B680" s="186"/>
      <c r="C680" s="184"/>
      <c r="D680" s="108"/>
      <c r="E680" s="108"/>
      <c r="F680" s="406"/>
      <c r="G680" s="302"/>
      <c r="H680" s="302"/>
      <c r="I680" s="94"/>
      <c r="J680" s="94"/>
      <c r="K680" s="303">
        <f t="shared" si="24"/>
        <v>0</v>
      </c>
      <c r="L680" s="405"/>
      <c r="M680" s="405"/>
      <c r="N680" s="305"/>
    </row>
    <row r="681" spans="1:14" ht="15" x14ac:dyDescent="0.2">
      <c r="A681" s="127" t="str">
        <f t="shared" si="23"/>
        <v/>
      </c>
      <c r="B681" s="186"/>
      <c r="C681" s="184"/>
      <c r="D681" s="108"/>
      <c r="E681" s="108"/>
      <c r="F681" s="406"/>
      <c r="G681" s="302"/>
      <c r="H681" s="302"/>
      <c r="I681" s="94"/>
      <c r="J681" s="94"/>
      <c r="K681" s="303">
        <f t="shared" si="24"/>
        <v>0</v>
      </c>
      <c r="L681" s="405"/>
      <c r="M681" s="405"/>
      <c r="N681" s="305"/>
    </row>
    <row r="682" spans="1:14" ht="15" x14ac:dyDescent="0.2">
      <c r="A682" s="127" t="str">
        <f t="shared" si="23"/>
        <v/>
      </c>
      <c r="B682" s="186"/>
      <c r="C682" s="184"/>
      <c r="D682" s="108"/>
      <c r="E682" s="108"/>
      <c r="F682" s="406"/>
      <c r="G682" s="302"/>
      <c r="H682" s="302"/>
      <c r="I682" s="94"/>
      <c r="J682" s="94"/>
      <c r="K682" s="303">
        <f t="shared" si="24"/>
        <v>0</v>
      </c>
      <c r="L682" s="405"/>
      <c r="M682" s="405"/>
      <c r="N682" s="305"/>
    </row>
    <row r="683" spans="1:14" ht="15" x14ac:dyDescent="0.2">
      <c r="A683" s="127" t="str">
        <f t="shared" si="23"/>
        <v/>
      </c>
      <c r="B683" s="186"/>
      <c r="C683" s="184"/>
      <c r="D683" s="108"/>
      <c r="E683" s="108"/>
      <c r="F683" s="406"/>
      <c r="G683" s="302"/>
      <c r="H683" s="302"/>
      <c r="I683" s="94"/>
      <c r="J683" s="94"/>
      <c r="K683" s="303">
        <f t="shared" si="24"/>
        <v>0</v>
      </c>
      <c r="L683" s="405"/>
      <c r="M683" s="405"/>
      <c r="N683" s="305"/>
    </row>
    <row r="684" spans="1:14" ht="15" x14ac:dyDescent="0.2">
      <c r="A684" s="127" t="str">
        <f t="shared" si="23"/>
        <v/>
      </c>
      <c r="B684" s="186"/>
      <c r="C684" s="184"/>
      <c r="D684" s="108"/>
      <c r="E684" s="108"/>
      <c r="F684" s="406"/>
      <c r="G684" s="302"/>
      <c r="H684" s="302"/>
      <c r="I684" s="94"/>
      <c r="J684" s="94"/>
      <c r="K684" s="303">
        <f t="shared" si="24"/>
        <v>0</v>
      </c>
      <c r="L684" s="405"/>
      <c r="M684" s="405"/>
      <c r="N684" s="305"/>
    </row>
    <row r="685" spans="1:14" ht="15" x14ac:dyDescent="0.2">
      <c r="A685" s="127" t="str">
        <f t="shared" si="23"/>
        <v/>
      </c>
      <c r="B685" s="186"/>
      <c r="C685" s="184"/>
      <c r="D685" s="108"/>
      <c r="E685" s="108"/>
      <c r="F685" s="406"/>
      <c r="G685" s="302"/>
      <c r="H685" s="302"/>
      <c r="I685" s="94"/>
      <c r="J685" s="94"/>
      <c r="K685" s="303">
        <f t="shared" si="24"/>
        <v>0</v>
      </c>
      <c r="L685" s="405"/>
      <c r="M685" s="405"/>
      <c r="N685" s="305"/>
    </row>
    <row r="686" spans="1:14" ht="15" x14ac:dyDescent="0.2">
      <c r="A686" s="127" t="str">
        <f t="shared" si="23"/>
        <v/>
      </c>
      <c r="B686" s="186"/>
      <c r="C686" s="184"/>
      <c r="D686" s="108"/>
      <c r="E686" s="108"/>
      <c r="F686" s="406"/>
      <c r="G686" s="302"/>
      <c r="H686" s="302"/>
      <c r="I686" s="94"/>
      <c r="J686" s="94"/>
      <c r="K686" s="303">
        <f t="shared" si="24"/>
        <v>0</v>
      </c>
      <c r="L686" s="405"/>
      <c r="M686" s="405"/>
      <c r="N686" s="305"/>
    </row>
    <row r="687" spans="1:14" ht="15" x14ac:dyDescent="0.2">
      <c r="A687" s="127" t="str">
        <f t="shared" si="23"/>
        <v/>
      </c>
      <c r="B687" s="186"/>
      <c r="C687" s="184"/>
      <c r="D687" s="108"/>
      <c r="E687" s="108"/>
      <c r="F687" s="406"/>
      <c r="G687" s="302"/>
      <c r="H687" s="302"/>
      <c r="I687" s="94"/>
      <c r="J687" s="94"/>
      <c r="K687" s="303">
        <f t="shared" si="24"/>
        <v>0</v>
      </c>
      <c r="L687" s="405"/>
      <c r="M687" s="405"/>
      <c r="N687" s="305"/>
    </row>
    <row r="688" spans="1:14" ht="15" x14ac:dyDescent="0.2">
      <c r="A688" s="127" t="str">
        <f t="shared" si="23"/>
        <v/>
      </c>
      <c r="B688" s="186"/>
      <c r="C688" s="184"/>
      <c r="D688" s="108"/>
      <c r="E688" s="108"/>
      <c r="F688" s="406"/>
      <c r="G688" s="302"/>
      <c r="H688" s="302"/>
      <c r="I688" s="94"/>
      <c r="J688" s="94"/>
      <c r="K688" s="303">
        <f t="shared" si="24"/>
        <v>0</v>
      </c>
      <c r="L688" s="405"/>
      <c r="M688" s="405"/>
      <c r="N688" s="305"/>
    </row>
    <row r="689" spans="1:14" ht="15" x14ac:dyDescent="0.2">
      <c r="A689" s="127" t="str">
        <f t="shared" si="23"/>
        <v/>
      </c>
      <c r="B689" s="186"/>
      <c r="C689" s="184"/>
      <c r="D689" s="108"/>
      <c r="E689" s="108"/>
      <c r="F689" s="406"/>
      <c r="G689" s="302"/>
      <c r="H689" s="302"/>
      <c r="I689" s="94"/>
      <c r="J689" s="94"/>
      <c r="K689" s="303">
        <f t="shared" si="24"/>
        <v>0</v>
      </c>
      <c r="L689" s="405"/>
      <c r="M689" s="405"/>
      <c r="N689" s="305"/>
    </row>
    <row r="690" spans="1:14" ht="15" x14ac:dyDescent="0.2">
      <c r="A690" s="127" t="str">
        <f t="shared" si="23"/>
        <v/>
      </c>
      <c r="B690" s="186"/>
      <c r="C690" s="184"/>
      <c r="D690" s="108"/>
      <c r="E690" s="108"/>
      <c r="F690" s="406"/>
      <c r="G690" s="302"/>
      <c r="H690" s="302"/>
      <c r="I690" s="94"/>
      <c r="J690" s="94"/>
      <c r="K690" s="303">
        <f t="shared" si="24"/>
        <v>0</v>
      </c>
      <c r="L690" s="405"/>
      <c r="M690" s="405"/>
      <c r="N690" s="305"/>
    </row>
    <row r="691" spans="1:14" ht="15" x14ac:dyDescent="0.2">
      <c r="A691" s="127" t="str">
        <f t="shared" si="23"/>
        <v/>
      </c>
      <c r="B691" s="186"/>
      <c r="C691" s="184"/>
      <c r="D691" s="108"/>
      <c r="E691" s="108"/>
      <c r="F691" s="406"/>
      <c r="G691" s="302"/>
      <c r="H691" s="302"/>
      <c r="I691" s="94"/>
      <c r="J691" s="94"/>
      <c r="K691" s="303">
        <f t="shared" si="24"/>
        <v>0</v>
      </c>
      <c r="L691" s="405"/>
      <c r="M691" s="405"/>
      <c r="N691" s="305"/>
    </row>
    <row r="692" spans="1:14" ht="15" x14ac:dyDescent="0.2">
      <c r="A692" s="127" t="str">
        <f t="shared" si="23"/>
        <v/>
      </c>
      <c r="B692" s="186"/>
      <c r="C692" s="184"/>
      <c r="D692" s="108"/>
      <c r="E692" s="108"/>
      <c r="F692" s="406"/>
      <c r="G692" s="302"/>
      <c r="H692" s="302"/>
      <c r="I692" s="94"/>
      <c r="J692" s="94"/>
      <c r="K692" s="303">
        <f t="shared" si="24"/>
        <v>0</v>
      </c>
      <c r="L692" s="405"/>
      <c r="M692" s="405"/>
      <c r="N692" s="305"/>
    </row>
    <row r="693" spans="1:14" ht="15" x14ac:dyDescent="0.2">
      <c r="A693" s="127" t="str">
        <f t="shared" si="23"/>
        <v/>
      </c>
      <c r="B693" s="186"/>
      <c r="C693" s="184"/>
      <c r="D693" s="108"/>
      <c r="E693" s="108"/>
      <c r="F693" s="406"/>
      <c r="G693" s="302"/>
      <c r="H693" s="302"/>
      <c r="I693" s="94"/>
      <c r="J693" s="94"/>
      <c r="K693" s="303">
        <f t="shared" si="24"/>
        <v>0</v>
      </c>
      <c r="L693" s="405"/>
      <c r="M693" s="405"/>
      <c r="N693" s="305"/>
    </row>
    <row r="694" spans="1:14" ht="15" x14ac:dyDescent="0.2">
      <c r="A694" s="127" t="str">
        <f t="shared" si="23"/>
        <v/>
      </c>
      <c r="B694" s="186"/>
      <c r="C694" s="184"/>
      <c r="D694" s="108"/>
      <c r="E694" s="108"/>
      <c r="F694" s="406"/>
      <c r="G694" s="302"/>
      <c r="H694" s="302"/>
      <c r="I694" s="94"/>
      <c r="J694" s="94"/>
      <c r="K694" s="303">
        <f t="shared" si="24"/>
        <v>0</v>
      </c>
      <c r="L694" s="405"/>
      <c r="M694" s="405"/>
      <c r="N694" s="305"/>
    </row>
    <row r="695" spans="1:14" ht="15" x14ac:dyDescent="0.2">
      <c r="A695" s="127" t="str">
        <f t="shared" si="23"/>
        <v/>
      </c>
      <c r="B695" s="186"/>
      <c r="C695" s="184"/>
      <c r="D695" s="108"/>
      <c r="E695" s="108"/>
      <c r="F695" s="406"/>
      <c r="G695" s="302"/>
      <c r="H695" s="302"/>
      <c r="I695" s="94"/>
      <c r="J695" s="94"/>
      <c r="K695" s="303">
        <f t="shared" si="24"/>
        <v>0</v>
      </c>
      <c r="L695" s="405"/>
      <c r="M695" s="405"/>
      <c r="N695" s="305"/>
    </row>
    <row r="696" spans="1:14" ht="15" x14ac:dyDescent="0.2">
      <c r="A696" s="127" t="str">
        <f t="shared" si="23"/>
        <v/>
      </c>
      <c r="B696" s="186"/>
      <c r="C696" s="184"/>
      <c r="D696" s="108"/>
      <c r="E696" s="108"/>
      <c r="F696" s="406"/>
      <c r="G696" s="302"/>
      <c r="H696" s="302"/>
      <c r="I696" s="94"/>
      <c r="J696" s="94"/>
      <c r="K696" s="303">
        <f t="shared" si="24"/>
        <v>0</v>
      </c>
      <c r="L696" s="405"/>
      <c r="M696" s="405"/>
      <c r="N696" s="305"/>
    </row>
    <row r="697" spans="1:14" ht="15" x14ac:dyDescent="0.2">
      <c r="A697" s="127" t="str">
        <f t="shared" si="23"/>
        <v/>
      </c>
      <c r="B697" s="186"/>
      <c r="C697" s="184"/>
      <c r="D697" s="108"/>
      <c r="E697" s="108"/>
      <c r="F697" s="406"/>
      <c r="G697" s="302"/>
      <c r="H697" s="302"/>
      <c r="I697" s="94"/>
      <c r="J697" s="94"/>
      <c r="K697" s="303">
        <f t="shared" si="24"/>
        <v>0</v>
      </c>
      <c r="L697" s="405"/>
      <c r="M697" s="405"/>
      <c r="N697" s="305"/>
    </row>
    <row r="698" spans="1:14" ht="15" x14ac:dyDescent="0.2">
      <c r="A698" s="127" t="str">
        <f t="shared" si="23"/>
        <v/>
      </c>
      <c r="B698" s="186"/>
      <c r="C698" s="184"/>
      <c r="D698" s="108"/>
      <c r="E698" s="108"/>
      <c r="F698" s="406"/>
      <c r="G698" s="302"/>
      <c r="H698" s="302"/>
      <c r="I698" s="94"/>
      <c r="J698" s="94"/>
      <c r="K698" s="303">
        <f t="shared" si="24"/>
        <v>0</v>
      </c>
      <c r="L698" s="405"/>
      <c r="M698" s="405"/>
      <c r="N698" s="305"/>
    </row>
    <row r="699" spans="1:14" ht="15" x14ac:dyDescent="0.2">
      <c r="A699" s="127" t="str">
        <f t="shared" si="23"/>
        <v/>
      </c>
      <c r="B699" s="186"/>
      <c r="C699" s="184"/>
      <c r="D699" s="108"/>
      <c r="E699" s="108"/>
      <c r="F699" s="406"/>
      <c r="G699" s="302"/>
      <c r="H699" s="302"/>
      <c r="I699" s="94"/>
      <c r="J699" s="94"/>
      <c r="K699" s="303">
        <f t="shared" si="24"/>
        <v>0</v>
      </c>
      <c r="L699" s="405"/>
      <c r="M699" s="405"/>
      <c r="N699" s="305"/>
    </row>
    <row r="700" spans="1:14" ht="15" x14ac:dyDescent="0.2">
      <c r="A700" s="127" t="str">
        <f t="shared" si="23"/>
        <v/>
      </c>
      <c r="B700" s="186"/>
      <c r="C700" s="184"/>
      <c r="D700" s="108"/>
      <c r="E700" s="108"/>
      <c r="F700" s="406"/>
      <c r="G700" s="302"/>
      <c r="H700" s="302"/>
      <c r="I700" s="94"/>
      <c r="J700" s="94"/>
      <c r="K700" s="303">
        <f t="shared" si="24"/>
        <v>0</v>
      </c>
      <c r="L700" s="405"/>
      <c r="M700" s="405"/>
      <c r="N700" s="305"/>
    </row>
    <row r="701" spans="1:14" ht="15" x14ac:dyDescent="0.2">
      <c r="A701" s="127" t="str">
        <f t="shared" si="23"/>
        <v/>
      </c>
      <c r="B701" s="186"/>
      <c r="C701" s="184"/>
      <c r="D701" s="108"/>
      <c r="E701" s="108"/>
      <c r="F701" s="406"/>
      <c r="G701" s="302"/>
      <c r="H701" s="302"/>
      <c r="I701" s="94"/>
      <c r="J701" s="94"/>
      <c r="K701" s="303">
        <f t="shared" si="24"/>
        <v>0</v>
      </c>
      <c r="L701" s="405"/>
      <c r="M701" s="405"/>
      <c r="N701" s="305"/>
    </row>
    <row r="702" spans="1:14" ht="15" x14ac:dyDescent="0.2">
      <c r="A702" s="127" t="str">
        <f t="shared" si="23"/>
        <v/>
      </c>
      <c r="B702" s="186"/>
      <c r="C702" s="184"/>
      <c r="D702" s="108"/>
      <c r="E702" s="108"/>
      <c r="F702" s="406"/>
      <c r="G702" s="302"/>
      <c r="H702" s="302"/>
      <c r="I702" s="94"/>
      <c r="J702" s="94"/>
      <c r="K702" s="303">
        <f t="shared" si="24"/>
        <v>0</v>
      </c>
      <c r="L702" s="405"/>
      <c r="M702" s="405"/>
      <c r="N702" s="305"/>
    </row>
    <row r="703" spans="1:14" ht="15" x14ac:dyDescent="0.2">
      <c r="A703" s="127" t="str">
        <f t="shared" si="23"/>
        <v/>
      </c>
      <c r="B703" s="186"/>
      <c r="C703" s="184"/>
      <c r="D703" s="108"/>
      <c r="E703" s="108"/>
      <c r="F703" s="406"/>
      <c r="G703" s="302"/>
      <c r="H703" s="302"/>
      <c r="I703" s="94"/>
      <c r="J703" s="94"/>
      <c r="K703" s="303">
        <f t="shared" si="24"/>
        <v>0</v>
      </c>
      <c r="L703" s="405"/>
      <c r="M703" s="405"/>
      <c r="N703" s="305"/>
    </row>
    <row r="704" spans="1:14" ht="15" x14ac:dyDescent="0.2">
      <c r="A704" s="127" t="str">
        <f t="shared" si="23"/>
        <v/>
      </c>
      <c r="B704" s="186"/>
      <c r="C704" s="184"/>
      <c r="D704" s="108"/>
      <c r="E704" s="108"/>
      <c r="F704" s="406"/>
      <c r="G704" s="302"/>
      <c r="H704" s="302"/>
      <c r="I704" s="94"/>
      <c r="J704" s="94"/>
      <c r="K704" s="303">
        <f t="shared" si="24"/>
        <v>0</v>
      </c>
      <c r="L704" s="405"/>
      <c r="M704" s="405"/>
      <c r="N704" s="305"/>
    </row>
    <row r="705" spans="1:14" ht="15" x14ac:dyDescent="0.2">
      <c r="A705" s="127" t="str">
        <f t="shared" si="23"/>
        <v/>
      </c>
      <c r="B705" s="186"/>
      <c r="C705" s="184"/>
      <c r="D705" s="108"/>
      <c r="E705" s="108"/>
      <c r="F705" s="406"/>
      <c r="G705" s="302"/>
      <c r="H705" s="302"/>
      <c r="I705" s="94"/>
      <c r="J705" s="94"/>
      <c r="K705" s="303">
        <f t="shared" si="24"/>
        <v>0</v>
      </c>
      <c r="L705" s="405"/>
      <c r="M705" s="405"/>
      <c r="N705" s="305"/>
    </row>
    <row r="706" spans="1:14" ht="15" x14ac:dyDescent="0.2">
      <c r="A706" s="127" t="str">
        <f t="shared" si="23"/>
        <v/>
      </c>
      <c r="B706" s="186"/>
      <c r="C706" s="184"/>
      <c r="D706" s="108"/>
      <c r="E706" s="108"/>
      <c r="F706" s="406"/>
      <c r="G706" s="302"/>
      <c r="H706" s="302"/>
      <c r="I706" s="94"/>
      <c r="J706" s="94"/>
      <c r="K706" s="303">
        <f t="shared" si="24"/>
        <v>0</v>
      </c>
      <c r="L706" s="405"/>
      <c r="M706" s="405"/>
      <c r="N706" s="305"/>
    </row>
    <row r="707" spans="1:14" ht="15" x14ac:dyDescent="0.2">
      <c r="A707" s="127" t="str">
        <f t="shared" si="23"/>
        <v/>
      </c>
      <c r="B707" s="186"/>
      <c r="C707" s="184"/>
      <c r="D707" s="108"/>
      <c r="E707" s="108"/>
      <c r="F707" s="406"/>
      <c r="G707" s="302"/>
      <c r="H707" s="302"/>
      <c r="I707" s="94"/>
      <c r="J707" s="94"/>
      <c r="K707" s="303">
        <f t="shared" si="24"/>
        <v>0</v>
      </c>
      <c r="L707" s="405"/>
      <c r="M707" s="405"/>
      <c r="N707" s="305"/>
    </row>
    <row r="708" spans="1:14" ht="15" x14ac:dyDescent="0.2">
      <c r="A708" s="127" t="str">
        <f t="shared" si="23"/>
        <v/>
      </c>
      <c r="B708" s="186"/>
      <c r="C708" s="184"/>
      <c r="D708" s="108"/>
      <c r="E708" s="108"/>
      <c r="F708" s="406"/>
      <c r="G708" s="302"/>
      <c r="H708" s="302"/>
      <c r="I708" s="94"/>
      <c r="J708" s="94"/>
      <c r="K708" s="303">
        <f t="shared" si="24"/>
        <v>0</v>
      </c>
      <c r="L708" s="405"/>
      <c r="M708" s="405"/>
      <c r="N708" s="305"/>
    </row>
    <row r="709" spans="1:14" ht="15" x14ac:dyDescent="0.2">
      <c r="A709" s="127" t="str">
        <f t="shared" si="23"/>
        <v/>
      </c>
      <c r="B709" s="186"/>
      <c r="C709" s="184"/>
      <c r="D709" s="108"/>
      <c r="E709" s="108"/>
      <c r="F709" s="406"/>
      <c r="G709" s="302"/>
      <c r="H709" s="302"/>
      <c r="I709" s="94"/>
      <c r="J709" s="94"/>
      <c r="K709" s="303">
        <f t="shared" si="24"/>
        <v>0</v>
      </c>
      <c r="L709" s="405"/>
      <c r="M709" s="405"/>
      <c r="N709" s="305"/>
    </row>
    <row r="710" spans="1:14" ht="15" x14ac:dyDescent="0.2">
      <c r="A710" s="127" t="str">
        <f t="shared" si="23"/>
        <v/>
      </c>
      <c r="B710" s="186"/>
      <c r="C710" s="184"/>
      <c r="D710" s="108"/>
      <c r="E710" s="108"/>
      <c r="F710" s="406"/>
      <c r="G710" s="302"/>
      <c r="H710" s="302"/>
      <c r="I710" s="94"/>
      <c r="J710" s="94"/>
      <c r="K710" s="303">
        <f t="shared" si="24"/>
        <v>0</v>
      </c>
      <c r="L710" s="405"/>
      <c r="M710" s="405"/>
      <c r="N710" s="305"/>
    </row>
    <row r="711" spans="1:14" ht="15" x14ac:dyDescent="0.2">
      <c r="A711" s="127" t="str">
        <f t="shared" si="23"/>
        <v/>
      </c>
      <c r="B711" s="186"/>
      <c r="C711" s="184"/>
      <c r="D711" s="108"/>
      <c r="E711" s="108"/>
      <c r="F711" s="406"/>
      <c r="G711" s="302"/>
      <c r="H711" s="302"/>
      <c r="I711" s="94"/>
      <c r="J711" s="94"/>
      <c r="K711" s="303">
        <f t="shared" si="24"/>
        <v>0</v>
      </c>
      <c r="L711" s="405"/>
      <c r="M711" s="405"/>
      <c r="N711" s="305"/>
    </row>
    <row r="712" spans="1:14" ht="15" x14ac:dyDescent="0.2">
      <c r="A712" s="127" t="str">
        <f t="shared" si="23"/>
        <v/>
      </c>
      <c r="B712" s="186"/>
      <c r="C712" s="184"/>
      <c r="D712" s="108"/>
      <c r="E712" s="108"/>
      <c r="F712" s="406"/>
      <c r="G712" s="302"/>
      <c r="H712" s="302"/>
      <c r="I712" s="94"/>
      <c r="J712" s="94"/>
      <c r="K712" s="303">
        <f t="shared" si="24"/>
        <v>0</v>
      </c>
      <c r="L712" s="405"/>
      <c r="M712" s="405"/>
      <c r="N712" s="305"/>
    </row>
    <row r="713" spans="1:14" ht="15" x14ac:dyDescent="0.2">
      <c r="A713" s="127" t="str">
        <f t="shared" si="23"/>
        <v/>
      </c>
      <c r="B713" s="186"/>
      <c r="C713" s="184"/>
      <c r="D713" s="108"/>
      <c r="E713" s="108"/>
      <c r="F713" s="406"/>
      <c r="G713" s="302"/>
      <c r="H713" s="302"/>
      <c r="I713" s="94"/>
      <c r="J713" s="94"/>
      <c r="K713" s="303">
        <f t="shared" si="24"/>
        <v>0</v>
      </c>
      <c r="L713" s="405"/>
      <c r="M713" s="405"/>
      <c r="N713" s="305"/>
    </row>
    <row r="714" spans="1:14" ht="15" x14ac:dyDescent="0.2">
      <c r="A714" s="127" t="str">
        <f t="shared" si="23"/>
        <v/>
      </c>
      <c r="B714" s="186"/>
      <c r="C714" s="184"/>
      <c r="D714" s="108"/>
      <c r="E714" s="108"/>
      <c r="F714" s="406"/>
      <c r="G714" s="302"/>
      <c r="H714" s="302"/>
      <c r="I714" s="94"/>
      <c r="J714" s="94"/>
      <c r="K714" s="303">
        <f t="shared" si="24"/>
        <v>0</v>
      </c>
      <c r="L714" s="405"/>
      <c r="M714" s="405"/>
      <c r="N714" s="305"/>
    </row>
    <row r="715" spans="1:14" ht="15" x14ac:dyDescent="0.2">
      <c r="A715" s="127" t="str">
        <f t="shared" si="23"/>
        <v/>
      </c>
      <c r="B715" s="186"/>
      <c r="C715" s="184"/>
      <c r="D715" s="108"/>
      <c r="E715" s="108"/>
      <c r="F715" s="406"/>
      <c r="G715" s="302"/>
      <c r="H715" s="302"/>
      <c r="I715" s="94"/>
      <c r="J715" s="94"/>
      <c r="K715" s="303">
        <f t="shared" si="24"/>
        <v>0</v>
      </c>
      <c r="L715" s="405"/>
      <c r="M715" s="405"/>
      <c r="N715" s="305"/>
    </row>
    <row r="716" spans="1:14" ht="15" x14ac:dyDescent="0.2">
      <c r="A716" s="127" t="str">
        <f t="shared" si="23"/>
        <v/>
      </c>
      <c r="B716" s="186"/>
      <c r="C716" s="184"/>
      <c r="D716" s="108"/>
      <c r="E716" s="108"/>
      <c r="F716" s="406"/>
      <c r="G716" s="302"/>
      <c r="H716" s="302"/>
      <c r="I716" s="94"/>
      <c r="J716" s="94"/>
      <c r="K716" s="303">
        <f t="shared" si="24"/>
        <v>0</v>
      </c>
      <c r="L716" s="405"/>
      <c r="M716" s="405"/>
      <c r="N716" s="305"/>
    </row>
    <row r="717" spans="1:14" ht="15" x14ac:dyDescent="0.2">
      <c r="A717" s="127" t="str">
        <f t="shared" si="23"/>
        <v/>
      </c>
      <c r="B717" s="186"/>
      <c r="C717" s="184"/>
      <c r="D717" s="108"/>
      <c r="E717" s="108"/>
      <c r="F717" s="406"/>
      <c r="G717" s="302"/>
      <c r="H717" s="302"/>
      <c r="I717" s="94"/>
      <c r="J717" s="94"/>
      <c r="K717" s="303">
        <f t="shared" si="24"/>
        <v>0</v>
      </c>
      <c r="L717" s="405"/>
      <c r="M717" s="405"/>
      <c r="N717" s="305"/>
    </row>
    <row r="718" spans="1:14" ht="15" x14ac:dyDescent="0.2">
      <c r="A718" s="127" t="str">
        <f t="shared" si="23"/>
        <v/>
      </c>
      <c r="B718" s="186"/>
      <c r="C718" s="184"/>
      <c r="D718" s="108"/>
      <c r="E718" s="108"/>
      <c r="F718" s="406"/>
      <c r="G718" s="302"/>
      <c r="H718" s="302"/>
      <c r="I718" s="94"/>
      <c r="J718" s="94"/>
      <c r="K718" s="303">
        <f t="shared" si="24"/>
        <v>0</v>
      </c>
      <c r="L718" s="405"/>
      <c r="M718" s="405"/>
      <c r="N718" s="305"/>
    </row>
    <row r="719" spans="1:14" ht="15" x14ac:dyDescent="0.2">
      <c r="A719" s="127" t="str">
        <f t="shared" si="23"/>
        <v/>
      </c>
      <c r="B719" s="186"/>
      <c r="C719" s="184"/>
      <c r="D719" s="108"/>
      <c r="E719" s="108"/>
      <c r="F719" s="406"/>
      <c r="G719" s="302"/>
      <c r="H719" s="302"/>
      <c r="I719" s="94"/>
      <c r="J719" s="94"/>
      <c r="K719" s="303">
        <f t="shared" si="24"/>
        <v>0</v>
      </c>
      <c r="L719" s="405"/>
      <c r="M719" s="405"/>
      <c r="N719" s="305"/>
    </row>
    <row r="720" spans="1:14" ht="15" x14ac:dyDescent="0.2">
      <c r="A720" s="127" t="str">
        <f t="shared" si="23"/>
        <v/>
      </c>
      <c r="B720" s="186"/>
      <c r="C720" s="184"/>
      <c r="D720" s="108"/>
      <c r="E720" s="108"/>
      <c r="F720" s="406"/>
      <c r="G720" s="302"/>
      <c r="H720" s="302"/>
      <c r="I720" s="94"/>
      <c r="J720" s="94"/>
      <c r="K720" s="303">
        <f t="shared" si="24"/>
        <v>0</v>
      </c>
      <c r="L720" s="405"/>
      <c r="M720" s="405"/>
      <c r="N720" s="305"/>
    </row>
    <row r="721" spans="1:14" ht="15" x14ac:dyDescent="0.2">
      <c r="A721" s="127" t="str">
        <f t="shared" si="23"/>
        <v/>
      </c>
      <c r="B721" s="186"/>
      <c r="C721" s="184"/>
      <c r="D721" s="108"/>
      <c r="E721" s="108"/>
      <c r="F721" s="406"/>
      <c r="G721" s="302"/>
      <c r="H721" s="302"/>
      <c r="I721" s="94"/>
      <c r="J721" s="94"/>
      <c r="K721" s="303">
        <f t="shared" si="24"/>
        <v>0</v>
      </c>
      <c r="L721" s="405"/>
      <c r="M721" s="405"/>
      <c r="N721" s="305"/>
    </row>
    <row r="722" spans="1:14" ht="15" x14ac:dyDescent="0.2">
      <c r="A722" s="127" t="str">
        <f t="shared" si="23"/>
        <v/>
      </c>
      <c r="B722" s="186"/>
      <c r="C722" s="184"/>
      <c r="D722" s="108"/>
      <c r="E722" s="108"/>
      <c r="F722" s="406"/>
      <c r="G722" s="302"/>
      <c r="H722" s="302"/>
      <c r="I722" s="94"/>
      <c r="J722" s="94"/>
      <c r="K722" s="303">
        <f t="shared" si="24"/>
        <v>0</v>
      </c>
      <c r="L722" s="405"/>
      <c r="M722" s="405"/>
      <c r="N722" s="305"/>
    </row>
    <row r="723" spans="1:14" ht="15" x14ac:dyDescent="0.2">
      <c r="A723" s="127" t="str">
        <f t="shared" si="23"/>
        <v/>
      </c>
      <c r="B723" s="186"/>
      <c r="C723" s="184"/>
      <c r="D723" s="108"/>
      <c r="E723" s="108"/>
      <c r="F723" s="406"/>
      <c r="G723" s="302"/>
      <c r="H723" s="302"/>
      <c r="I723" s="94"/>
      <c r="J723" s="94"/>
      <c r="K723" s="303">
        <f t="shared" si="24"/>
        <v>0</v>
      </c>
      <c r="L723" s="405"/>
      <c r="M723" s="405"/>
      <c r="N723" s="305"/>
    </row>
    <row r="724" spans="1:14" ht="15" x14ac:dyDescent="0.2">
      <c r="A724" s="127" t="str">
        <f t="shared" si="23"/>
        <v/>
      </c>
      <c r="B724" s="186"/>
      <c r="C724" s="184"/>
      <c r="D724" s="108"/>
      <c r="E724" s="108"/>
      <c r="F724" s="406"/>
      <c r="G724" s="302"/>
      <c r="H724" s="302"/>
      <c r="I724" s="94"/>
      <c r="J724" s="94"/>
      <c r="K724" s="303">
        <f t="shared" si="24"/>
        <v>0</v>
      </c>
      <c r="L724" s="405"/>
      <c r="M724" s="405"/>
      <c r="N724" s="305"/>
    </row>
    <row r="725" spans="1:14" ht="15" x14ac:dyDescent="0.2">
      <c r="A725" s="127" t="str">
        <f t="shared" ref="A725:A788" si="25">IF(COUNTA(B725:J725)&gt;0,ROW()-$A$3+1,"")</f>
        <v/>
      </c>
      <c r="B725" s="186"/>
      <c r="C725" s="184"/>
      <c r="D725" s="108"/>
      <c r="E725" s="108"/>
      <c r="F725" s="406"/>
      <c r="G725" s="302"/>
      <c r="H725" s="302"/>
      <c r="I725" s="94"/>
      <c r="J725" s="94"/>
      <c r="K725" s="303">
        <f t="shared" ref="K725:K788" si="26">ROUND(J725,2)*ROUND(I725,2)</f>
        <v>0</v>
      </c>
      <c r="L725" s="405"/>
      <c r="M725" s="405"/>
      <c r="N725" s="305"/>
    </row>
    <row r="726" spans="1:14" ht="15" x14ac:dyDescent="0.2">
      <c r="A726" s="127" t="str">
        <f t="shared" si="25"/>
        <v/>
      </c>
      <c r="B726" s="186"/>
      <c r="C726" s="184"/>
      <c r="D726" s="108"/>
      <c r="E726" s="108"/>
      <c r="F726" s="406"/>
      <c r="G726" s="302"/>
      <c r="H726" s="302"/>
      <c r="I726" s="94"/>
      <c r="J726" s="94"/>
      <c r="K726" s="303">
        <f t="shared" si="26"/>
        <v>0</v>
      </c>
      <c r="L726" s="405"/>
      <c r="M726" s="405"/>
      <c r="N726" s="305"/>
    </row>
    <row r="727" spans="1:14" ht="15" x14ac:dyDescent="0.2">
      <c r="A727" s="127" t="str">
        <f t="shared" si="25"/>
        <v/>
      </c>
      <c r="B727" s="186"/>
      <c r="C727" s="184"/>
      <c r="D727" s="108"/>
      <c r="E727" s="108"/>
      <c r="F727" s="406"/>
      <c r="G727" s="302"/>
      <c r="H727" s="302"/>
      <c r="I727" s="94"/>
      <c r="J727" s="94"/>
      <c r="K727" s="303">
        <f t="shared" si="26"/>
        <v>0</v>
      </c>
      <c r="L727" s="405"/>
      <c r="M727" s="405"/>
      <c r="N727" s="305"/>
    </row>
    <row r="728" spans="1:14" ht="15" x14ac:dyDescent="0.2">
      <c r="A728" s="127" t="str">
        <f t="shared" si="25"/>
        <v/>
      </c>
      <c r="B728" s="186"/>
      <c r="C728" s="184"/>
      <c r="D728" s="108"/>
      <c r="E728" s="108"/>
      <c r="F728" s="406"/>
      <c r="G728" s="302"/>
      <c r="H728" s="302"/>
      <c r="I728" s="94"/>
      <c r="J728" s="94"/>
      <c r="K728" s="303">
        <f t="shared" si="26"/>
        <v>0</v>
      </c>
      <c r="L728" s="405"/>
      <c r="M728" s="405"/>
      <c r="N728" s="305"/>
    </row>
    <row r="729" spans="1:14" ht="15" x14ac:dyDescent="0.2">
      <c r="A729" s="127" t="str">
        <f t="shared" si="25"/>
        <v/>
      </c>
      <c r="B729" s="186"/>
      <c r="C729" s="184"/>
      <c r="D729" s="108"/>
      <c r="E729" s="108"/>
      <c r="F729" s="406"/>
      <c r="G729" s="302"/>
      <c r="H729" s="302"/>
      <c r="I729" s="94"/>
      <c r="J729" s="94"/>
      <c r="K729" s="303">
        <f t="shared" si="26"/>
        <v>0</v>
      </c>
      <c r="L729" s="405"/>
      <c r="M729" s="405"/>
      <c r="N729" s="305"/>
    </row>
    <row r="730" spans="1:14" ht="15" x14ac:dyDescent="0.2">
      <c r="A730" s="127" t="str">
        <f t="shared" si="25"/>
        <v/>
      </c>
      <c r="B730" s="186"/>
      <c r="C730" s="184"/>
      <c r="D730" s="108"/>
      <c r="E730" s="108"/>
      <c r="F730" s="406"/>
      <c r="G730" s="302"/>
      <c r="H730" s="302"/>
      <c r="I730" s="94"/>
      <c r="J730" s="94"/>
      <c r="K730" s="303">
        <f t="shared" si="26"/>
        <v>0</v>
      </c>
      <c r="L730" s="405"/>
      <c r="M730" s="405"/>
      <c r="N730" s="305"/>
    </row>
    <row r="731" spans="1:14" ht="15" x14ac:dyDescent="0.2">
      <c r="A731" s="127" t="str">
        <f t="shared" si="25"/>
        <v/>
      </c>
      <c r="B731" s="186"/>
      <c r="C731" s="184"/>
      <c r="D731" s="108"/>
      <c r="E731" s="108"/>
      <c r="F731" s="406"/>
      <c r="G731" s="302"/>
      <c r="H731" s="302"/>
      <c r="I731" s="94"/>
      <c r="J731" s="94"/>
      <c r="K731" s="303">
        <f t="shared" si="26"/>
        <v>0</v>
      </c>
      <c r="L731" s="405"/>
      <c r="M731" s="405"/>
      <c r="N731" s="305"/>
    </row>
    <row r="732" spans="1:14" ht="15" x14ac:dyDescent="0.2">
      <c r="A732" s="127" t="str">
        <f t="shared" si="25"/>
        <v/>
      </c>
      <c r="B732" s="186"/>
      <c r="C732" s="184"/>
      <c r="D732" s="108"/>
      <c r="E732" s="108"/>
      <c r="F732" s="406"/>
      <c r="G732" s="302"/>
      <c r="H732" s="302"/>
      <c r="I732" s="94"/>
      <c r="J732" s="94"/>
      <c r="K732" s="303">
        <f t="shared" si="26"/>
        <v>0</v>
      </c>
      <c r="L732" s="405"/>
      <c r="M732" s="405"/>
      <c r="N732" s="305"/>
    </row>
    <row r="733" spans="1:14" ht="15" x14ac:dyDescent="0.2">
      <c r="A733" s="127" t="str">
        <f t="shared" si="25"/>
        <v/>
      </c>
      <c r="B733" s="186"/>
      <c r="C733" s="184"/>
      <c r="D733" s="108"/>
      <c r="E733" s="108"/>
      <c r="F733" s="406"/>
      <c r="G733" s="302"/>
      <c r="H733" s="302"/>
      <c r="I733" s="94"/>
      <c r="J733" s="94"/>
      <c r="K733" s="303">
        <f t="shared" si="26"/>
        <v>0</v>
      </c>
      <c r="L733" s="405"/>
      <c r="M733" s="405"/>
      <c r="N733" s="305"/>
    </row>
    <row r="734" spans="1:14" ht="15" x14ac:dyDescent="0.2">
      <c r="A734" s="127" t="str">
        <f t="shared" si="25"/>
        <v/>
      </c>
      <c r="B734" s="186"/>
      <c r="C734" s="184"/>
      <c r="D734" s="108"/>
      <c r="E734" s="108"/>
      <c r="F734" s="406"/>
      <c r="G734" s="302"/>
      <c r="H734" s="302"/>
      <c r="I734" s="94"/>
      <c r="J734" s="94"/>
      <c r="K734" s="303">
        <f t="shared" si="26"/>
        <v>0</v>
      </c>
      <c r="L734" s="405"/>
      <c r="M734" s="405"/>
      <c r="N734" s="305"/>
    </row>
    <row r="735" spans="1:14" ht="15" x14ac:dyDescent="0.2">
      <c r="A735" s="127" t="str">
        <f t="shared" si="25"/>
        <v/>
      </c>
      <c r="B735" s="186"/>
      <c r="C735" s="184"/>
      <c r="D735" s="108"/>
      <c r="E735" s="108"/>
      <c r="F735" s="406"/>
      <c r="G735" s="302"/>
      <c r="H735" s="302"/>
      <c r="I735" s="94"/>
      <c r="J735" s="94"/>
      <c r="K735" s="303">
        <f t="shared" si="26"/>
        <v>0</v>
      </c>
      <c r="L735" s="405"/>
      <c r="M735" s="405"/>
      <c r="N735" s="305"/>
    </row>
    <row r="736" spans="1:14" ht="15" x14ac:dyDescent="0.2">
      <c r="A736" s="127" t="str">
        <f t="shared" si="25"/>
        <v/>
      </c>
      <c r="B736" s="186"/>
      <c r="C736" s="184"/>
      <c r="D736" s="108"/>
      <c r="E736" s="108"/>
      <c r="F736" s="406"/>
      <c r="G736" s="302"/>
      <c r="H736" s="302"/>
      <c r="I736" s="94"/>
      <c r="J736" s="94"/>
      <c r="K736" s="303">
        <f t="shared" si="26"/>
        <v>0</v>
      </c>
      <c r="L736" s="405"/>
      <c r="M736" s="405"/>
      <c r="N736" s="305"/>
    </row>
    <row r="737" spans="1:14" ht="15" x14ac:dyDescent="0.2">
      <c r="A737" s="127" t="str">
        <f t="shared" si="25"/>
        <v/>
      </c>
      <c r="B737" s="186"/>
      <c r="C737" s="184"/>
      <c r="D737" s="108"/>
      <c r="E737" s="108"/>
      <c r="F737" s="406"/>
      <c r="G737" s="302"/>
      <c r="H737" s="302"/>
      <c r="I737" s="94"/>
      <c r="J737" s="94"/>
      <c r="K737" s="303">
        <f t="shared" si="26"/>
        <v>0</v>
      </c>
      <c r="L737" s="405"/>
      <c r="M737" s="405"/>
      <c r="N737" s="305"/>
    </row>
    <row r="738" spans="1:14" ht="15" x14ac:dyDescent="0.2">
      <c r="A738" s="127" t="str">
        <f t="shared" si="25"/>
        <v/>
      </c>
      <c r="B738" s="186"/>
      <c r="C738" s="184"/>
      <c r="D738" s="108"/>
      <c r="E738" s="108"/>
      <c r="F738" s="406"/>
      <c r="G738" s="302"/>
      <c r="H738" s="302"/>
      <c r="I738" s="94"/>
      <c r="J738" s="94"/>
      <c r="K738" s="303">
        <f t="shared" si="26"/>
        <v>0</v>
      </c>
      <c r="L738" s="405"/>
      <c r="M738" s="405"/>
      <c r="N738" s="305"/>
    </row>
    <row r="739" spans="1:14" ht="15" x14ac:dyDescent="0.2">
      <c r="A739" s="127" t="str">
        <f t="shared" si="25"/>
        <v/>
      </c>
      <c r="B739" s="186"/>
      <c r="C739" s="184"/>
      <c r="D739" s="108"/>
      <c r="E739" s="108"/>
      <c r="F739" s="406"/>
      <c r="G739" s="302"/>
      <c r="H739" s="302"/>
      <c r="I739" s="94"/>
      <c r="J739" s="94"/>
      <c r="K739" s="303">
        <f t="shared" si="26"/>
        <v>0</v>
      </c>
      <c r="L739" s="405"/>
      <c r="M739" s="405"/>
      <c r="N739" s="305"/>
    </row>
    <row r="740" spans="1:14" ht="15" x14ac:dyDescent="0.2">
      <c r="A740" s="127" t="str">
        <f t="shared" si="25"/>
        <v/>
      </c>
      <c r="B740" s="186"/>
      <c r="C740" s="184"/>
      <c r="D740" s="108"/>
      <c r="E740" s="108"/>
      <c r="F740" s="406"/>
      <c r="G740" s="302"/>
      <c r="H740" s="302"/>
      <c r="I740" s="94"/>
      <c r="J740" s="94"/>
      <c r="K740" s="303">
        <f t="shared" si="26"/>
        <v>0</v>
      </c>
      <c r="L740" s="405"/>
      <c r="M740" s="405"/>
      <c r="N740" s="305"/>
    </row>
    <row r="741" spans="1:14" ht="15" x14ac:dyDescent="0.2">
      <c r="A741" s="127" t="str">
        <f t="shared" si="25"/>
        <v/>
      </c>
      <c r="B741" s="186"/>
      <c r="C741" s="184"/>
      <c r="D741" s="108"/>
      <c r="E741" s="108"/>
      <c r="F741" s="406"/>
      <c r="G741" s="302"/>
      <c r="H741" s="302"/>
      <c r="I741" s="94"/>
      <c r="J741" s="94"/>
      <c r="K741" s="303">
        <f t="shared" si="26"/>
        <v>0</v>
      </c>
      <c r="L741" s="405"/>
      <c r="M741" s="405"/>
      <c r="N741" s="305"/>
    </row>
    <row r="742" spans="1:14" ht="15" x14ac:dyDescent="0.2">
      <c r="A742" s="127" t="str">
        <f t="shared" si="25"/>
        <v/>
      </c>
      <c r="B742" s="186"/>
      <c r="C742" s="184"/>
      <c r="D742" s="108"/>
      <c r="E742" s="108"/>
      <c r="F742" s="406"/>
      <c r="G742" s="302"/>
      <c r="H742" s="302"/>
      <c r="I742" s="94"/>
      <c r="J742" s="94"/>
      <c r="K742" s="303">
        <f t="shared" si="26"/>
        <v>0</v>
      </c>
      <c r="L742" s="405"/>
      <c r="M742" s="405"/>
      <c r="N742" s="305"/>
    </row>
    <row r="743" spans="1:14" ht="15" x14ac:dyDescent="0.2">
      <c r="A743" s="127" t="str">
        <f t="shared" si="25"/>
        <v/>
      </c>
      <c r="B743" s="186"/>
      <c r="C743" s="184"/>
      <c r="D743" s="108"/>
      <c r="E743" s="108"/>
      <c r="F743" s="406"/>
      <c r="G743" s="302"/>
      <c r="H743" s="302"/>
      <c r="I743" s="94"/>
      <c r="J743" s="94"/>
      <c r="K743" s="303">
        <f t="shared" si="26"/>
        <v>0</v>
      </c>
      <c r="L743" s="405"/>
      <c r="M743" s="405"/>
      <c r="N743" s="305"/>
    </row>
    <row r="744" spans="1:14" ht="15" x14ac:dyDescent="0.2">
      <c r="A744" s="127" t="str">
        <f t="shared" si="25"/>
        <v/>
      </c>
      <c r="B744" s="186"/>
      <c r="C744" s="184"/>
      <c r="D744" s="108"/>
      <c r="E744" s="108"/>
      <c r="F744" s="406"/>
      <c r="G744" s="302"/>
      <c r="H744" s="302"/>
      <c r="I744" s="94"/>
      <c r="J744" s="94"/>
      <c r="K744" s="303">
        <f t="shared" si="26"/>
        <v>0</v>
      </c>
      <c r="L744" s="405"/>
      <c r="M744" s="405"/>
      <c r="N744" s="305"/>
    </row>
    <row r="745" spans="1:14" ht="15" x14ac:dyDescent="0.2">
      <c r="A745" s="127" t="str">
        <f t="shared" si="25"/>
        <v/>
      </c>
      <c r="B745" s="186"/>
      <c r="C745" s="184"/>
      <c r="D745" s="108"/>
      <c r="E745" s="108"/>
      <c r="F745" s="406"/>
      <c r="G745" s="302"/>
      <c r="H745" s="302"/>
      <c r="I745" s="94"/>
      <c r="J745" s="94"/>
      <c r="K745" s="303">
        <f t="shared" si="26"/>
        <v>0</v>
      </c>
      <c r="L745" s="405"/>
      <c r="M745" s="405"/>
      <c r="N745" s="305"/>
    </row>
    <row r="746" spans="1:14" ht="15" x14ac:dyDescent="0.2">
      <c r="A746" s="127" t="str">
        <f t="shared" si="25"/>
        <v/>
      </c>
      <c r="B746" s="186"/>
      <c r="C746" s="184"/>
      <c r="D746" s="108"/>
      <c r="E746" s="108"/>
      <c r="F746" s="406"/>
      <c r="G746" s="302"/>
      <c r="H746" s="302"/>
      <c r="I746" s="94"/>
      <c r="J746" s="94"/>
      <c r="K746" s="303">
        <f t="shared" si="26"/>
        <v>0</v>
      </c>
      <c r="L746" s="405"/>
      <c r="M746" s="405"/>
      <c r="N746" s="305"/>
    </row>
    <row r="747" spans="1:14" ht="15" x14ac:dyDescent="0.2">
      <c r="A747" s="127" t="str">
        <f t="shared" si="25"/>
        <v/>
      </c>
      <c r="B747" s="186"/>
      <c r="C747" s="184"/>
      <c r="D747" s="108"/>
      <c r="E747" s="108"/>
      <c r="F747" s="406"/>
      <c r="G747" s="302"/>
      <c r="H747" s="302"/>
      <c r="I747" s="94"/>
      <c r="J747" s="94"/>
      <c r="K747" s="303">
        <f t="shared" si="26"/>
        <v>0</v>
      </c>
      <c r="L747" s="405"/>
      <c r="M747" s="405"/>
      <c r="N747" s="305"/>
    </row>
    <row r="748" spans="1:14" ht="15" x14ac:dyDescent="0.2">
      <c r="A748" s="127" t="str">
        <f t="shared" si="25"/>
        <v/>
      </c>
      <c r="B748" s="186"/>
      <c r="C748" s="184"/>
      <c r="D748" s="108"/>
      <c r="E748" s="108"/>
      <c r="F748" s="406"/>
      <c r="G748" s="302"/>
      <c r="H748" s="302"/>
      <c r="I748" s="94"/>
      <c r="J748" s="94"/>
      <c r="K748" s="303">
        <f t="shared" si="26"/>
        <v>0</v>
      </c>
      <c r="L748" s="405"/>
      <c r="M748" s="405"/>
      <c r="N748" s="305"/>
    </row>
    <row r="749" spans="1:14" ht="15" x14ac:dyDescent="0.2">
      <c r="A749" s="127" t="str">
        <f t="shared" si="25"/>
        <v/>
      </c>
      <c r="B749" s="186"/>
      <c r="C749" s="184"/>
      <c r="D749" s="108"/>
      <c r="E749" s="108"/>
      <c r="F749" s="406"/>
      <c r="G749" s="302"/>
      <c r="H749" s="302"/>
      <c r="I749" s="94"/>
      <c r="J749" s="94"/>
      <c r="K749" s="303">
        <f t="shared" si="26"/>
        <v>0</v>
      </c>
      <c r="L749" s="405"/>
      <c r="M749" s="405"/>
      <c r="N749" s="305"/>
    </row>
    <row r="750" spans="1:14" ht="15" x14ac:dyDescent="0.2">
      <c r="A750" s="127" t="str">
        <f t="shared" si="25"/>
        <v/>
      </c>
      <c r="B750" s="186"/>
      <c r="C750" s="184"/>
      <c r="D750" s="108"/>
      <c r="E750" s="108"/>
      <c r="F750" s="406"/>
      <c r="G750" s="302"/>
      <c r="H750" s="302"/>
      <c r="I750" s="94"/>
      <c r="J750" s="94"/>
      <c r="K750" s="303">
        <f t="shared" si="26"/>
        <v>0</v>
      </c>
      <c r="L750" s="405"/>
      <c r="M750" s="405"/>
      <c r="N750" s="305"/>
    </row>
    <row r="751" spans="1:14" ht="15" x14ac:dyDescent="0.2">
      <c r="A751" s="127" t="str">
        <f t="shared" si="25"/>
        <v/>
      </c>
      <c r="B751" s="186"/>
      <c r="C751" s="184"/>
      <c r="D751" s="108"/>
      <c r="E751" s="108"/>
      <c r="F751" s="406"/>
      <c r="G751" s="302"/>
      <c r="H751" s="302"/>
      <c r="I751" s="94"/>
      <c r="J751" s="94"/>
      <c r="K751" s="303">
        <f t="shared" si="26"/>
        <v>0</v>
      </c>
      <c r="L751" s="405"/>
      <c r="M751" s="405"/>
      <c r="N751" s="305"/>
    </row>
    <row r="752" spans="1:14" ht="15" x14ac:dyDescent="0.2">
      <c r="A752" s="127" t="str">
        <f t="shared" si="25"/>
        <v/>
      </c>
      <c r="B752" s="186"/>
      <c r="C752" s="184"/>
      <c r="D752" s="108"/>
      <c r="E752" s="108"/>
      <c r="F752" s="406"/>
      <c r="G752" s="302"/>
      <c r="H752" s="302"/>
      <c r="I752" s="94"/>
      <c r="J752" s="94"/>
      <c r="K752" s="303">
        <f t="shared" si="26"/>
        <v>0</v>
      </c>
      <c r="L752" s="405"/>
      <c r="M752" s="405"/>
      <c r="N752" s="305"/>
    </row>
    <row r="753" spans="1:14" ht="15" x14ac:dyDescent="0.2">
      <c r="A753" s="127" t="str">
        <f t="shared" si="25"/>
        <v/>
      </c>
      <c r="B753" s="186"/>
      <c r="C753" s="184"/>
      <c r="D753" s="108"/>
      <c r="E753" s="108"/>
      <c r="F753" s="406"/>
      <c r="G753" s="302"/>
      <c r="H753" s="302"/>
      <c r="I753" s="94"/>
      <c r="J753" s="94"/>
      <c r="K753" s="303">
        <f t="shared" si="26"/>
        <v>0</v>
      </c>
      <c r="L753" s="405"/>
      <c r="M753" s="405"/>
      <c r="N753" s="305"/>
    </row>
    <row r="754" spans="1:14" ht="15" x14ac:dyDescent="0.2">
      <c r="A754" s="127" t="str">
        <f t="shared" si="25"/>
        <v/>
      </c>
      <c r="B754" s="186"/>
      <c r="C754" s="184"/>
      <c r="D754" s="108"/>
      <c r="E754" s="108"/>
      <c r="F754" s="406"/>
      <c r="G754" s="302"/>
      <c r="H754" s="302"/>
      <c r="I754" s="94"/>
      <c r="J754" s="94"/>
      <c r="K754" s="303">
        <f t="shared" si="26"/>
        <v>0</v>
      </c>
      <c r="L754" s="405"/>
      <c r="M754" s="405"/>
      <c r="N754" s="305"/>
    </row>
    <row r="755" spans="1:14" ht="15" x14ac:dyDescent="0.2">
      <c r="A755" s="127" t="str">
        <f t="shared" si="25"/>
        <v/>
      </c>
      <c r="B755" s="186"/>
      <c r="C755" s="184"/>
      <c r="D755" s="108"/>
      <c r="E755" s="108"/>
      <c r="F755" s="406"/>
      <c r="G755" s="302"/>
      <c r="H755" s="302"/>
      <c r="I755" s="94"/>
      <c r="J755" s="94"/>
      <c r="K755" s="303">
        <f t="shared" si="26"/>
        <v>0</v>
      </c>
      <c r="L755" s="405"/>
      <c r="M755" s="405"/>
      <c r="N755" s="305"/>
    </row>
    <row r="756" spans="1:14" ht="15" x14ac:dyDescent="0.2">
      <c r="A756" s="127" t="str">
        <f t="shared" si="25"/>
        <v/>
      </c>
      <c r="B756" s="186"/>
      <c r="C756" s="184"/>
      <c r="D756" s="108"/>
      <c r="E756" s="108"/>
      <c r="F756" s="406"/>
      <c r="G756" s="302"/>
      <c r="H756" s="302"/>
      <c r="I756" s="94"/>
      <c r="J756" s="94"/>
      <c r="K756" s="303">
        <f t="shared" si="26"/>
        <v>0</v>
      </c>
      <c r="L756" s="405"/>
      <c r="M756" s="405"/>
      <c r="N756" s="305"/>
    </row>
    <row r="757" spans="1:14" ht="15" x14ac:dyDescent="0.2">
      <c r="A757" s="127" t="str">
        <f t="shared" si="25"/>
        <v/>
      </c>
      <c r="B757" s="186"/>
      <c r="C757" s="184"/>
      <c r="D757" s="108"/>
      <c r="E757" s="108"/>
      <c r="F757" s="406"/>
      <c r="G757" s="302"/>
      <c r="H757" s="302"/>
      <c r="I757" s="94"/>
      <c r="J757" s="94"/>
      <c r="K757" s="303">
        <f t="shared" si="26"/>
        <v>0</v>
      </c>
      <c r="L757" s="405"/>
      <c r="M757" s="405"/>
      <c r="N757" s="305"/>
    </row>
    <row r="758" spans="1:14" ht="15" x14ac:dyDescent="0.2">
      <c r="A758" s="127" t="str">
        <f t="shared" si="25"/>
        <v/>
      </c>
      <c r="B758" s="186"/>
      <c r="C758" s="184"/>
      <c r="D758" s="108"/>
      <c r="E758" s="108"/>
      <c r="F758" s="406"/>
      <c r="G758" s="302"/>
      <c r="H758" s="302"/>
      <c r="I758" s="94"/>
      <c r="J758" s="94"/>
      <c r="K758" s="303">
        <f t="shared" si="26"/>
        <v>0</v>
      </c>
      <c r="L758" s="405"/>
      <c r="M758" s="405"/>
      <c r="N758" s="305"/>
    </row>
    <row r="759" spans="1:14" ht="15" x14ac:dyDescent="0.2">
      <c r="A759" s="127" t="str">
        <f t="shared" si="25"/>
        <v/>
      </c>
      <c r="B759" s="186"/>
      <c r="C759" s="184"/>
      <c r="D759" s="108"/>
      <c r="E759" s="108"/>
      <c r="F759" s="406"/>
      <c r="G759" s="302"/>
      <c r="H759" s="302"/>
      <c r="I759" s="94"/>
      <c r="J759" s="94"/>
      <c r="K759" s="303">
        <f t="shared" si="26"/>
        <v>0</v>
      </c>
      <c r="L759" s="405"/>
      <c r="M759" s="405"/>
      <c r="N759" s="305"/>
    </row>
    <row r="760" spans="1:14" ht="15" x14ac:dyDescent="0.2">
      <c r="A760" s="127" t="str">
        <f t="shared" si="25"/>
        <v/>
      </c>
      <c r="B760" s="186"/>
      <c r="C760" s="184"/>
      <c r="D760" s="108"/>
      <c r="E760" s="108"/>
      <c r="F760" s="406"/>
      <c r="G760" s="302"/>
      <c r="H760" s="302"/>
      <c r="I760" s="94"/>
      <c r="J760" s="94"/>
      <c r="K760" s="303">
        <f t="shared" si="26"/>
        <v>0</v>
      </c>
      <c r="L760" s="405"/>
      <c r="M760" s="405"/>
      <c r="N760" s="305"/>
    </row>
    <row r="761" spans="1:14" ht="15" x14ac:dyDescent="0.2">
      <c r="A761" s="127" t="str">
        <f t="shared" si="25"/>
        <v/>
      </c>
      <c r="B761" s="186"/>
      <c r="C761" s="184"/>
      <c r="D761" s="108"/>
      <c r="E761" s="108"/>
      <c r="F761" s="406"/>
      <c r="G761" s="302"/>
      <c r="H761" s="302"/>
      <c r="I761" s="94"/>
      <c r="J761" s="94"/>
      <c r="K761" s="303">
        <f t="shared" si="26"/>
        <v>0</v>
      </c>
      <c r="L761" s="405"/>
      <c r="M761" s="405"/>
      <c r="N761" s="305"/>
    </row>
    <row r="762" spans="1:14" ht="15" x14ac:dyDescent="0.2">
      <c r="A762" s="127" t="str">
        <f t="shared" si="25"/>
        <v/>
      </c>
      <c r="B762" s="186"/>
      <c r="C762" s="184"/>
      <c r="D762" s="108"/>
      <c r="E762" s="108"/>
      <c r="F762" s="406"/>
      <c r="G762" s="302"/>
      <c r="H762" s="302"/>
      <c r="I762" s="94"/>
      <c r="J762" s="94"/>
      <c r="K762" s="303">
        <f t="shared" si="26"/>
        <v>0</v>
      </c>
      <c r="L762" s="405"/>
      <c r="M762" s="405"/>
      <c r="N762" s="305"/>
    </row>
    <row r="763" spans="1:14" ht="15" x14ac:dyDescent="0.2">
      <c r="A763" s="127" t="str">
        <f t="shared" si="25"/>
        <v/>
      </c>
      <c r="B763" s="186"/>
      <c r="C763" s="184"/>
      <c r="D763" s="108"/>
      <c r="E763" s="108"/>
      <c r="F763" s="406"/>
      <c r="G763" s="302"/>
      <c r="H763" s="302"/>
      <c r="I763" s="94"/>
      <c r="J763" s="94"/>
      <c r="K763" s="303">
        <f t="shared" si="26"/>
        <v>0</v>
      </c>
      <c r="L763" s="405"/>
      <c r="M763" s="405"/>
      <c r="N763" s="305"/>
    </row>
    <row r="764" spans="1:14" ht="15" x14ac:dyDescent="0.2">
      <c r="A764" s="127" t="str">
        <f t="shared" si="25"/>
        <v/>
      </c>
      <c r="B764" s="186"/>
      <c r="C764" s="184"/>
      <c r="D764" s="108"/>
      <c r="E764" s="108"/>
      <c r="F764" s="406"/>
      <c r="G764" s="302"/>
      <c r="H764" s="302"/>
      <c r="I764" s="94"/>
      <c r="J764" s="94"/>
      <c r="K764" s="303">
        <f t="shared" si="26"/>
        <v>0</v>
      </c>
      <c r="L764" s="405"/>
      <c r="M764" s="405"/>
      <c r="N764" s="305"/>
    </row>
    <row r="765" spans="1:14" ht="15" x14ac:dyDescent="0.2">
      <c r="A765" s="127" t="str">
        <f t="shared" si="25"/>
        <v/>
      </c>
      <c r="B765" s="186"/>
      <c r="C765" s="184"/>
      <c r="D765" s="108"/>
      <c r="E765" s="108"/>
      <c r="F765" s="406"/>
      <c r="G765" s="302"/>
      <c r="H765" s="302"/>
      <c r="I765" s="94"/>
      <c r="J765" s="94"/>
      <c r="K765" s="303">
        <f t="shared" si="26"/>
        <v>0</v>
      </c>
      <c r="L765" s="405"/>
      <c r="M765" s="405"/>
      <c r="N765" s="305"/>
    </row>
    <row r="766" spans="1:14" ht="15" x14ac:dyDescent="0.2">
      <c r="A766" s="127" t="str">
        <f t="shared" si="25"/>
        <v/>
      </c>
      <c r="B766" s="186"/>
      <c r="C766" s="184"/>
      <c r="D766" s="108"/>
      <c r="E766" s="108"/>
      <c r="F766" s="406"/>
      <c r="G766" s="302"/>
      <c r="H766" s="302"/>
      <c r="I766" s="94"/>
      <c r="J766" s="94"/>
      <c r="K766" s="303">
        <f t="shared" si="26"/>
        <v>0</v>
      </c>
      <c r="L766" s="405"/>
      <c r="M766" s="405"/>
      <c r="N766" s="305"/>
    </row>
    <row r="767" spans="1:14" ht="15" x14ac:dyDescent="0.2">
      <c r="A767" s="127" t="str">
        <f t="shared" si="25"/>
        <v/>
      </c>
      <c r="B767" s="186"/>
      <c r="C767" s="184"/>
      <c r="D767" s="108"/>
      <c r="E767" s="108"/>
      <c r="F767" s="406"/>
      <c r="G767" s="302"/>
      <c r="H767" s="302"/>
      <c r="I767" s="94"/>
      <c r="J767" s="94"/>
      <c r="K767" s="303">
        <f t="shared" si="26"/>
        <v>0</v>
      </c>
      <c r="L767" s="405"/>
      <c r="M767" s="405"/>
      <c r="N767" s="305"/>
    </row>
    <row r="768" spans="1:14" ht="15" x14ac:dyDescent="0.2">
      <c r="A768" s="127" t="str">
        <f t="shared" si="25"/>
        <v/>
      </c>
      <c r="B768" s="186"/>
      <c r="C768" s="184"/>
      <c r="D768" s="108"/>
      <c r="E768" s="108"/>
      <c r="F768" s="406"/>
      <c r="G768" s="302"/>
      <c r="H768" s="302"/>
      <c r="I768" s="94"/>
      <c r="J768" s="94"/>
      <c r="K768" s="303">
        <f t="shared" si="26"/>
        <v>0</v>
      </c>
      <c r="L768" s="405"/>
      <c r="M768" s="405"/>
      <c r="N768" s="305"/>
    </row>
    <row r="769" spans="1:14" ht="15" x14ac:dyDescent="0.2">
      <c r="A769" s="127" t="str">
        <f t="shared" si="25"/>
        <v/>
      </c>
      <c r="B769" s="186"/>
      <c r="C769" s="184"/>
      <c r="D769" s="108"/>
      <c r="E769" s="108"/>
      <c r="F769" s="406"/>
      <c r="G769" s="302"/>
      <c r="H769" s="302"/>
      <c r="I769" s="94"/>
      <c r="J769" s="94"/>
      <c r="K769" s="303">
        <f t="shared" si="26"/>
        <v>0</v>
      </c>
      <c r="L769" s="405"/>
      <c r="M769" s="405"/>
      <c r="N769" s="305"/>
    </row>
    <row r="770" spans="1:14" ht="15" x14ac:dyDescent="0.2">
      <c r="A770" s="127" t="str">
        <f t="shared" si="25"/>
        <v/>
      </c>
      <c r="B770" s="186"/>
      <c r="C770" s="184"/>
      <c r="D770" s="108"/>
      <c r="E770" s="108"/>
      <c r="F770" s="406"/>
      <c r="G770" s="302"/>
      <c r="H770" s="302"/>
      <c r="I770" s="94"/>
      <c r="J770" s="94"/>
      <c r="K770" s="303">
        <f t="shared" si="26"/>
        <v>0</v>
      </c>
      <c r="L770" s="405"/>
      <c r="M770" s="405"/>
      <c r="N770" s="305"/>
    </row>
    <row r="771" spans="1:14" ht="15" x14ac:dyDescent="0.2">
      <c r="A771" s="127" t="str">
        <f t="shared" si="25"/>
        <v/>
      </c>
      <c r="B771" s="186"/>
      <c r="C771" s="184"/>
      <c r="D771" s="108"/>
      <c r="E771" s="108"/>
      <c r="F771" s="406"/>
      <c r="G771" s="302"/>
      <c r="H771" s="302"/>
      <c r="I771" s="94"/>
      <c r="J771" s="94"/>
      <c r="K771" s="303">
        <f t="shared" si="26"/>
        <v>0</v>
      </c>
      <c r="L771" s="405"/>
      <c r="M771" s="405"/>
      <c r="N771" s="305"/>
    </row>
    <row r="772" spans="1:14" ht="15" x14ac:dyDescent="0.2">
      <c r="A772" s="127" t="str">
        <f t="shared" si="25"/>
        <v/>
      </c>
      <c r="B772" s="186"/>
      <c r="C772" s="184"/>
      <c r="D772" s="108"/>
      <c r="E772" s="108"/>
      <c r="F772" s="406"/>
      <c r="G772" s="302"/>
      <c r="H772" s="302"/>
      <c r="I772" s="94"/>
      <c r="J772" s="94"/>
      <c r="K772" s="303">
        <f t="shared" si="26"/>
        <v>0</v>
      </c>
      <c r="L772" s="405"/>
      <c r="M772" s="405"/>
      <c r="N772" s="305"/>
    </row>
    <row r="773" spans="1:14" ht="15" x14ac:dyDescent="0.2">
      <c r="A773" s="127" t="str">
        <f t="shared" si="25"/>
        <v/>
      </c>
      <c r="B773" s="186"/>
      <c r="C773" s="184"/>
      <c r="D773" s="108"/>
      <c r="E773" s="108"/>
      <c r="F773" s="406"/>
      <c r="G773" s="302"/>
      <c r="H773" s="302"/>
      <c r="I773" s="94"/>
      <c r="J773" s="94"/>
      <c r="K773" s="303">
        <f t="shared" si="26"/>
        <v>0</v>
      </c>
      <c r="L773" s="405"/>
      <c r="M773" s="405"/>
      <c r="N773" s="305"/>
    </row>
    <row r="774" spans="1:14" ht="15" x14ac:dyDescent="0.2">
      <c r="A774" s="127" t="str">
        <f t="shared" si="25"/>
        <v/>
      </c>
      <c r="B774" s="186"/>
      <c r="C774" s="184"/>
      <c r="D774" s="108"/>
      <c r="E774" s="108"/>
      <c r="F774" s="406"/>
      <c r="G774" s="302"/>
      <c r="H774" s="302"/>
      <c r="I774" s="94"/>
      <c r="J774" s="94"/>
      <c r="K774" s="303">
        <f t="shared" si="26"/>
        <v>0</v>
      </c>
      <c r="L774" s="405"/>
      <c r="M774" s="405"/>
      <c r="N774" s="305"/>
    </row>
    <row r="775" spans="1:14" ht="15" x14ac:dyDescent="0.2">
      <c r="A775" s="127" t="str">
        <f t="shared" si="25"/>
        <v/>
      </c>
      <c r="B775" s="186"/>
      <c r="C775" s="184"/>
      <c r="D775" s="108"/>
      <c r="E775" s="108"/>
      <c r="F775" s="406"/>
      <c r="G775" s="302"/>
      <c r="H775" s="302"/>
      <c r="I775" s="94"/>
      <c r="J775" s="94"/>
      <c r="K775" s="303">
        <f t="shared" si="26"/>
        <v>0</v>
      </c>
      <c r="L775" s="405"/>
      <c r="M775" s="405"/>
      <c r="N775" s="305"/>
    </row>
    <row r="776" spans="1:14" ht="15" x14ac:dyDescent="0.2">
      <c r="A776" s="127" t="str">
        <f t="shared" si="25"/>
        <v/>
      </c>
      <c r="B776" s="186"/>
      <c r="C776" s="184"/>
      <c r="D776" s="108"/>
      <c r="E776" s="108"/>
      <c r="F776" s="406"/>
      <c r="G776" s="302"/>
      <c r="H776" s="302"/>
      <c r="I776" s="94"/>
      <c r="J776" s="94"/>
      <c r="K776" s="303">
        <f t="shared" si="26"/>
        <v>0</v>
      </c>
      <c r="L776" s="405"/>
      <c r="M776" s="405"/>
      <c r="N776" s="305"/>
    </row>
    <row r="777" spans="1:14" ht="15" x14ac:dyDescent="0.2">
      <c r="A777" s="127" t="str">
        <f t="shared" si="25"/>
        <v/>
      </c>
      <c r="B777" s="186"/>
      <c r="C777" s="184"/>
      <c r="D777" s="108"/>
      <c r="E777" s="108"/>
      <c r="F777" s="406"/>
      <c r="G777" s="302"/>
      <c r="H777" s="302"/>
      <c r="I777" s="94"/>
      <c r="J777" s="94"/>
      <c r="K777" s="303">
        <f t="shared" si="26"/>
        <v>0</v>
      </c>
      <c r="L777" s="405"/>
      <c r="M777" s="405"/>
      <c r="N777" s="305"/>
    </row>
    <row r="778" spans="1:14" ht="15" x14ac:dyDescent="0.2">
      <c r="A778" s="127" t="str">
        <f t="shared" si="25"/>
        <v/>
      </c>
      <c r="B778" s="186"/>
      <c r="C778" s="184"/>
      <c r="D778" s="108"/>
      <c r="E778" s="108"/>
      <c r="F778" s="406"/>
      <c r="G778" s="302"/>
      <c r="H778" s="302"/>
      <c r="I778" s="94"/>
      <c r="J778" s="94"/>
      <c r="K778" s="303">
        <f t="shared" si="26"/>
        <v>0</v>
      </c>
      <c r="L778" s="405"/>
      <c r="M778" s="405"/>
      <c r="N778" s="305"/>
    </row>
    <row r="779" spans="1:14" ht="15" x14ac:dyDescent="0.2">
      <c r="A779" s="127" t="str">
        <f t="shared" si="25"/>
        <v/>
      </c>
      <c r="B779" s="186"/>
      <c r="C779" s="184"/>
      <c r="D779" s="108"/>
      <c r="E779" s="108"/>
      <c r="F779" s="406"/>
      <c r="G779" s="302"/>
      <c r="H779" s="302"/>
      <c r="I779" s="94"/>
      <c r="J779" s="94"/>
      <c r="K779" s="303">
        <f t="shared" si="26"/>
        <v>0</v>
      </c>
      <c r="L779" s="405"/>
      <c r="M779" s="405"/>
      <c r="N779" s="305"/>
    </row>
    <row r="780" spans="1:14" ht="15" x14ac:dyDescent="0.2">
      <c r="A780" s="127" t="str">
        <f t="shared" si="25"/>
        <v/>
      </c>
      <c r="B780" s="186"/>
      <c r="C780" s="184"/>
      <c r="D780" s="108"/>
      <c r="E780" s="108"/>
      <c r="F780" s="406"/>
      <c r="G780" s="302"/>
      <c r="H780" s="302"/>
      <c r="I780" s="94"/>
      <c r="J780" s="94"/>
      <c r="K780" s="303">
        <f t="shared" si="26"/>
        <v>0</v>
      </c>
      <c r="L780" s="405"/>
      <c r="M780" s="405"/>
      <c r="N780" s="305"/>
    </row>
    <row r="781" spans="1:14" ht="15" x14ac:dyDescent="0.2">
      <c r="A781" s="127" t="str">
        <f t="shared" si="25"/>
        <v/>
      </c>
      <c r="B781" s="186"/>
      <c r="C781" s="184"/>
      <c r="D781" s="108"/>
      <c r="E781" s="108"/>
      <c r="F781" s="406"/>
      <c r="G781" s="302"/>
      <c r="H781" s="302"/>
      <c r="I781" s="94"/>
      <c r="J781" s="94"/>
      <c r="K781" s="303">
        <f t="shared" si="26"/>
        <v>0</v>
      </c>
      <c r="L781" s="405"/>
      <c r="M781" s="405"/>
      <c r="N781" s="305"/>
    </row>
    <row r="782" spans="1:14" ht="15" x14ac:dyDescent="0.2">
      <c r="A782" s="127" t="str">
        <f t="shared" si="25"/>
        <v/>
      </c>
      <c r="B782" s="186"/>
      <c r="C782" s="184"/>
      <c r="D782" s="108"/>
      <c r="E782" s="108"/>
      <c r="F782" s="406"/>
      <c r="G782" s="302"/>
      <c r="H782" s="302"/>
      <c r="I782" s="94"/>
      <c r="J782" s="94"/>
      <c r="K782" s="303">
        <f t="shared" si="26"/>
        <v>0</v>
      </c>
      <c r="L782" s="405"/>
      <c r="M782" s="405"/>
      <c r="N782" s="305"/>
    </row>
    <row r="783" spans="1:14" ht="15" x14ac:dyDescent="0.2">
      <c r="A783" s="127" t="str">
        <f t="shared" si="25"/>
        <v/>
      </c>
      <c r="B783" s="186"/>
      <c r="C783" s="184"/>
      <c r="D783" s="108"/>
      <c r="E783" s="108"/>
      <c r="F783" s="406"/>
      <c r="G783" s="302"/>
      <c r="H783" s="302"/>
      <c r="I783" s="94"/>
      <c r="J783" s="94"/>
      <c r="K783" s="303">
        <f t="shared" si="26"/>
        <v>0</v>
      </c>
      <c r="L783" s="405"/>
      <c r="M783" s="405"/>
      <c r="N783" s="305"/>
    </row>
    <row r="784" spans="1:14" ht="15" x14ac:dyDescent="0.2">
      <c r="A784" s="127" t="str">
        <f t="shared" si="25"/>
        <v/>
      </c>
      <c r="B784" s="186"/>
      <c r="C784" s="184"/>
      <c r="D784" s="108"/>
      <c r="E784" s="108"/>
      <c r="F784" s="406"/>
      <c r="G784" s="302"/>
      <c r="H784" s="302"/>
      <c r="I784" s="94"/>
      <c r="J784" s="94"/>
      <c r="K784" s="303">
        <f t="shared" si="26"/>
        <v>0</v>
      </c>
      <c r="L784" s="405"/>
      <c r="M784" s="405"/>
      <c r="N784" s="305"/>
    </row>
    <row r="785" spans="1:14" ht="15" x14ac:dyDescent="0.2">
      <c r="A785" s="127" t="str">
        <f t="shared" si="25"/>
        <v/>
      </c>
      <c r="B785" s="186"/>
      <c r="C785" s="184"/>
      <c r="D785" s="108"/>
      <c r="E785" s="108"/>
      <c r="F785" s="406"/>
      <c r="G785" s="302"/>
      <c r="H785" s="302"/>
      <c r="I785" s="94"/>
      <c r="J785" s="94"/>
      <c r="K785" s="303">
        <f t="shared" si="26"/>
        <v>0</v>
      </c>
      <c r="L785" s="405"/>
      <c r="M785" s="405"/>
      <c r="N785" s="305"/>
    </row>
    <row r="786" spans="1:14" ht="15" x14ac:dyDescent="0.2">
      <c r="A786" s="127" t="str">
        <f t="shared" si="25"/>
        <v/>
      </c>
      <c r="B786" s="186"/>
      <c r="C786" s="184"/>
      <c r="D786" s="108"/>
      <c r="E786" s="108"/>
      <c r="F786" s="406"/>
      <c r="G786" s="302"/>
      <c r="H786" s="302"/>
      <c r="I786" s="94"/>
      <c r="J786" s="94"/>
      <c r="K786" s="303">
        <f t="shared" si="26"/>
        <v>0</v>
      </c>
      <c r="L786" s="405"/>
      <c r="M786" s="405"/>
      <c r="N786" s="305"/>
    </row>
    <row r="787" spans="1:14" ht="15" x14ac:dyDescent="0.2">
      <c r="A787" s="127" t="str">
        <f t="shared" si="25"/>
        <v/>
      </c>
      <c r="B787" s="186"/>
      <c r="C787" s="184"/>
      <c r="D787" s="108"/>
      <c r="E787" s="108"/>
      <c r="F787" s="406"/>
      <c r="G787" s="302"/>
      <c r="H787" s="302"/>
      <c r="I787" s="94"/>
      <c r="J787" s="94"/>
      <c r="K787" s="303">
        <f t="shared" si="26"/>
        <v>0</v>
      </c>
      <c r="L787" s="405"/>
      <c r="M787" s="405"/>
      <c r="N787" s="305"/>
    </row>
    <row r="788" spans="1:14" ht="15" x14ac:dyDescent="0.2">
      <c r="A788" s="127" t="str">
        <f t="shared" si="25"/>
        <v/>
      </c>
      <c r="B788" s="186"/>
      <c r="C788" s="184"/>
      <c r="D788" s="108"/>
      <c r="E788" s="108"/>
      <c r="F788" s="406"/>
      <c r="G788" s="302"/>
      <c r="H788" s="302"/>
      <c r="I788" s="94"/>
      <c r="J788" s="94"/>
      <c r="K788" s="303">
        <f t="shared" si="26"/>
        <v>0</v>
      </c>
      <c r="L788" s="405"/>
      <c r="M788" s="405"/>
      <c r="N788" s="305"/>
    </row>
    <row r="789" spans="1:14" ht="15" x14ac:dyDescent="0.2">
      <c r="A789" s="127" t="str">
        <f t="shared" ref="A789:A852" si="27">IF(COUNTA(B789:J789)&gt;0,ROW()-$A$3+1,"")</f>
        <v/>
      </c>
      <c r="B789" s="186"/>
      <c r="C789" s="184"/>
      <c r="D789" s="108"/>
      <c r="E789" s="108"/>
      <c r="F789" s="406"/>
      <c r="G789" s="302"/>
      <c r="H789" s="302"/>
      <c r="I789" s="94"/>
      <c r="J789" s="94"/>
      <c r="K789" s="303">
        <f t="shared" ref="K789:K852" si="28">ROUND(J789,2)*ROUND(I789,2)</f>
        <v>0</v>
      </c>
      <c r="L789" s="405"/>
      <c r="M789" s="405"/>
      <c r="N789" s="305"/>
    </row>
    <row r="790" spans="1:14" ht="15" x14ac:dyDescent="0.2">
      <c r="A790" s="127" t="str">
        <f t="shared" si="27"/>
        <v/>
      </c>
      <c r="B790" s="186"/>
      <c r="C790" s="184"/>
      <c r="D790" s="108"/>
      <c r="E790" s="108"/>
      <c r="F790" s="406"/>
      <c r="G790" s="302"/>
      <c r="H790" s="302"/>
      <c r="I790" s="94"/>
      <c r="J790" s="94"/>
      <c r="K790" s="303">
        <f t="shared" si="28"/>
        <v>0</v>
      </c>
      <c r="L790" s="405"/>
      <c r="M790" s="405"/>
      <c r="N790" s="305"/>
    </row>
    <row r="791" spans="1:14" ht="15" x14ac:dyDescent="0.2">
      <c r="A791" s="127" t="str">
        <f t="shared" si="27"/>
        <v/>
      </c>
      <c r="B791" s="186"/>
      <c r="C791" s="184"/>
      <c r="D791" s="108"/>
      <c r="E791" s="108"/>
      <c r="F791" s="406"/>
      <c r="G791" s="302"/>
      <c r="H791" s="302"/>
      <c r="I791" s="94"/>
      <c r="J791" s="94"/>
      <c r="K791" s="303">
        <f t="shared" si="28"/>
        <v>0</v>
      </c>
      <c r="L791" s="405"/>
      <c r="M791" s="405"/>
      <c r="N791" s="305"/>
    </row>
    <row r="792" spans="1:14" ht="15" x14ac:dyDescent="0.2">
      <c r="A792" s="127" t="str">
        <f t="shared" si="27"/>
        <v/>
      </c>
      <c r="B792" s="186"/>
      <c r="C792" s="184"/>
      <c r="D792" s="108"/>
      <c r="E792" s="108"/>
      <c r="F792" s="406"/>
      <c r="G792" s="302"/>
      <c r="H792" s="302"/>
      <c r="I792" s="94"/>
      <c r="J792" s="94"/>
      <c r="K792" s="303">
        <f t="shared" si="28"/>
        <v>0</v>
      </c>
      <c r="L792" s="405"/>
      <c r="M792" s="405"/>
      <c r="N792" s="305"/>
    </row>
    <row r="793" spans="1:14" ht="15" x14ac:dyDescent="0.2">
      <c r="A793" s="127" t="str">
        <f t="shared" si="27"/>
        <v/>
      </c>
      <c r="B793" s="186"/>
      <c r="C793" s="184"/>
      <c r="D793" s="108"/>
      <c r="E793" s="108"/>
      <c r="F793" s="406"/>
      <c r="G793" s="302"/>
      <c r="H793" s="302"/>
      <c r="I793" s="94"/>
      <c r="J793" s="94"/>
      <c r="K793" s="303">
        <f t="shared" si="28"/>
        <v>0</v>
      </c>
      <c r="L793" s="405"/>
      <c r="M793" s="405"/>
      <c r="N793" s="305"/>
    </row>
    <row r="794" spans="1:14" ht="15" x14ac:dyDescent="0.2">
      <c r="A794" s="127" t="str">
        <f t="shared" si="27"/>
        <v/>
      </c>
      <c r="B794" s="186"/>
      <c r="C794" s="184"/>
      <c r="D794" s="108"/>
      <c r="E794" s="108"/>
      <c r="F794" s="406"/>
      <c r="G794" s="302"/>
      <c r="H794" s="302"/>
      <c r="I794" s="94"/>
      <c r="J794" s="94"/>
      <c r="K794" s="303">
        <f t="shared" si="28"/>
        <v>0</v>
      </c>
      <c r="L794" s="405"/>
      <c r="M794" s="405"/>
      <c r="N794" s="305"/>
    </row>
    <row r="795" spans="1:14" ht="15" x14ac:dyDescent="0.2">
      <c r="A795" s="127" t="str">
        <f t="shared" si="27"/>
        <v/>
      </c>
      <c r="B795" s="186"/>
      <c r="C795" s="184"/>
      <c r="D795" s="108"/>
      <c r="E795" s="108"/>
      <c r="F795" s="406"/>
      <c r="G795" s="302"/>
      <c r="H795" s="302"/>
      <c r="I795" s="94"/>
      <c r="J795" s="94"/>
      <c r="K795" s="303">
        <f t="shared" si="28"/>
        <v>0</v>
      </c>
      <c r="L795" s="405"/>
      <c r="M795" s="405"/>
      <c r="N795" s="305"/>
    </row>
    <row r="796" spans="1:14" ht="15" x14ac:dyDescent="0.2">
      <c r="A796" s="127" t="str">
        <f t="shared" si="27"/>
        <v/>
      </c>
      <c r="B796" s="186"/>
      <c r="C796" s="184"/>
      <c r="D796" s="108"/>
      <c r="E796" s="108"/>
      <c r="F796" s="406"/>
      <c r="G796" s="302"/>
      <c r="H796" s="302"/>
      <c r="I796" s="94"/>
      <c r="J796" s="94"/>
      <c r="K796" s="303">
        <f t="shared" si="28"/>
        <v>0</v>
      </c>
      <c r="L796" s="405"/>
      <c r="M796" s="405"/>
      <c r="N796" s="305"/>
    </row>
    <row r="797" spans="1:14" ht="15" x14ac:dyDescent="0.2">
      <c r="A797" s="127" t="str">
        <f t="shared" si="27"/>
        <v/>
      </c>
      <c r="B797" s="186"/>
      <c r="C797" s="184"/>
      <c r="D797" s="108"/>
      <c r="E797" s="108"/>
      <c r="F797" s="406"/>
      <c r="G797" s="302"/>
      <c r="H797" s="302"/>
      <c r="I797" s="94"/>
      <c r="J797" s="94"/>
      <c r="K797" s="303">
        <f t="shared" si="28"/>
        <v>0</v>
      </c>
      <c r="L797" s="405"/>
      <c r="M797" s="405"/>
      <c r="N797" s="305"/>
    </row>
    <row r="798" spans="1:14" ht="15" x14ac:dyDescent="0.2">
      <c r="A798" s="127" t="str">
        <f t="shared" si="27"/>
        <v/>
      </c>
      <c r="B798" s="186"/>
      <c r="C798" s="184"/>
      <c r="D798" s="108"/>
      <c r="E798" s="108"/>
      <c r="F798" s="406"/>
      <c r="G798" s="302"/>
      <c r="H798" s="302"/>
      <c r="I798" s="94"/>
      <c r="J798" s="94"/>
      <c r="K798" s="303">
        <f t="shared" si="28"/>
        <v>0</v>
      </c>
      <c r="L798" s="405"/>
      <c r="M798" s="405"/>
      <c r="N798" s="305"/>
    </row>
    <row r="799" spans="1:14" ht="15" x14ac:dyDescent="0.2">
      <c r="A799" s="127" t="str">
        <f t="shared" si="27"/>
        <v/>
      </c>
      <c r="B799" s="186"/>
      <c r="C799" s="184"/>
      <c r="D799" s="108"/>
      <c r="E799" s="108"/>
      <c r="F799" s="406"/>
      <c r="G799" s="302"/>
      <c r="H799" s="302"/>
      <c r="I799" s="94"/>
      <c r="J799" s="94"/>
      <c r="K799" s="303">
        <f t="shared" si="28"/>
        <v>0</v>
      </c>
      <c r="L799" s="405"/>
      <c r="M799" s="405"/>
      <c r="N799" s="305"/>
    </row>
    <row r="800" spans="1:14" ht="15" x14ac:dyDescent="0.2">
      <c r="A800" s="127" t="str">
        <f t="shared" si="27"/>
        <v/>
      </c>
      <c r="B800" s="186"/>
      <c r="C800" s="184"/>
      <c r="D800" s="108"/>
      <c r="E800" s="108"/>
      <c r="F800" s="406"/>
      <c r="G800" s="302"/>
      <c r="H800" s="302"/>
      <c r="I800" s="94"/>
      <c r="J800" s="94"/>
      <c r="K800" s="303">
        <f t="shared" si="28"/>
        <v>0</v>
      </c>
      <c r="L800" s="405"/>
      <c r="M800" s="405"/>
      <c r="N800" s="305"/>
    </row>
    <row r="801" spans="1:14" ht="15" x14ac:dyDescent="0.2">
      <c r="A801" s="127" t="str">
        <f t="shared" si="27"/>
        <v/>
      </c>
      <c r="B801" s="186"/>
      <c r="C801" s="184"/>
      <c r="D801" s="108"/>
      <c r="E801" s="108"/>
      <c r="F801" s="406"/>
      <c r="G801" s="302"/>
      <c r="H801" s="302"/>
      <c r="I801" s="94"/>
      <c r="J801" s="94"/>
      <c r="K801" s="303">
        <f t="shared" si="28"/>
        <v>0</v>
      </c>
      <c r="L801" s="405"/>
      <c r="M801" s="405"/>
      <c r="N801" s="305"/>
    </row>
    <row r="802" spans="1:14" ht="15" x14ac:dyDescent="0.2">
      <c r="A802" s="127" t="str">
        <f t="shared" si="27"/>
        <v/>
      </c>
      <c r="B802" s="186"/>
      <c r="C802" s="184"/>
      <c r="D802" s="108"/>
      <c r="E802" s="108"/>
      <c r="F802" s="406"/>
      <c r="G802" s="302"/>
      <c r="H802" s="302"/>
      <c r="I802" s="94"/>
      <c r="J802" s="94"/>
      <c r="K802" s="303">
        <f t="shared" si="28"/>
        <v>0</v>
      </c>
      <c r="L802" s="405"/>
      <c r="M802" s="405"/>
      <c r="N802" s="305"/>
    </row>
    <row r="803" spans="1:14" ht="15" x14ac:dyDescent="0.2">
      <c r="A803" s="127" t="str">
        <f t="shared" si="27"/>
        <v/>
      </c>
      <c r="B803" s="186"/>
      <c r="C803" s="184"/>
      <c r="D803" s="108"/>
      <c r="E803" s="108"/>
      <c r="F803" s="406"/>
      <c r="G803" s="302"/>
      <c r="H803" s="302"/>
      <c r="I803" s="94"/>
      <c r="J803" s="94"/>
      <c r="K803" s="303">
        <f t="shared" si="28"/>
        <v>0</v>
      </c>
      <c r="L803" s="405"/>
      <c r="M803" s="405"/>
      <c r="N803" s="305"/>
    </row>
    <row r="804" spans="1:14" ht="15" x14ac:dyDescent="0.2">
      <c r="A804" s="127" t="str">
        <f t="shared" si="27"/>
        <v/>
      </c>
      <c r="B804" s="186"/>
      <c r="C804" s="184"/>
      <c r="D804" s="108"/>
      <c r="E804" s="108"/>
      <c r="F804" s="406"/>
      <c r="G804" s="302"/>
      <c r="H804" s="302"/>
      <c r="I804" s="94"/>
      <c r="J804" s="94"/>
      <c r="K804" s="303">
        <f t="shared" si="28"/>
        <v>0</v>
      </c>
      <c r="L804" s="405"/>
      <c r="M804" s="405"/>
      <c r="N804" s="305"/>
    </row>
    <row r="805" spans="1:14" ht="15" x14ac:dyDescent="0.2">
      <c r="A805" s="127" t="str">
        <f t="shared" si="27"/>
        <v/>
      </c>
      <c r="B805" s="186"/>
      <c r="C805" s="184"/>
      <c r="D805" s="108"/>
      <c r="E805" s="108"/>
      <c r="F805" s="406"/>
      <c r="G805" s="302"/>
      <c r="H805" s="302"/>
      <c r="I805" s="94"/>
      <c r="J805" s="94"/>
      <c r="K805" s="303">
        <f t="shared" si="28"/>
        <v>0</v>
      </c>
      <c r="L805" s="405"/>
      <c r="M805" s="405"/>
      <c r="N805" s="305"/>
    </row>
    <row r="806" spans="1:14" ht="15" x14ac:dyDescent="0.2">
      <c r="A806" s="127" t="str">
        <f t="shared" si="27"/>
        <v/>
      </c>
      <c r="B806" s="186"/>
      <c r="C806" s="184"/>
      <c r="D806" s="108"/>
      <c r="E806" s="108"/>
      <c r="F806" s="406"/>
      <c r="G806" s="302"/>
      <c r="H806" s="302"/>
      <c r="I806" s="94"/>
      <c r="J806" s="94"/>
      <c r="K806" s="303">
        <f t="shared" si="28"/>
        <v>0</v>
      </c>
      <c r="L806" s="405"/>
      <c r="M806" s="405"/>
      <c r="N806" s="305"/>
    </row>
    <row r="807" spans="1:14" ht="15" x14ac:dyDescent="0.2">
      <c r="A807" s="127" t="str">
        <f t="shared" si="27"/>
        <v/>
      </c>
      <c r="B807" s="186"/>
      <c r="C807" s="184"/>
      <c r="D807" s="108"/>
      <c r="E807" s="108"/>
      <c r="F807" s="406"/>
      <c r="G807" s="302"/>
      <c r="H807" s="302"/>
      <c r="I807" s="94"/>
      <c r="J807" s="94"/>
      <c r="K807" s="303">
        <f t="shared" si="28"/>
        <v>0</v>
      </c>
      <c r="L807" s="405"/>
      <c r="M807" s="405"/>
      <c r="N807" s="305"/>
    </row>
    <row r="808" spans="1:14" ht="15" x14ac:dyDescent="0.2">
      <c r="A808" s="127" t="str">
        <f t="shared" si="27"/>
        <v/>
      </c>
      <c r="B808" s="186"/>
      <c r="C808" s="184"/>
      <c r="D808" s="108"/>
      <c r="E808" s="108"/>
      <c r="F808" s="406"/>
      <c r="G808" s="302"/>
      <c r="H808" s="302"/>
      <c r="I808" s="94"/>
      <c r="J808" s="94"/>
      <c r="K808" s="303">
        <f t="shared" si="28"/>
        <v>0</v>
      </c>
      <c r="L808" s="405"/>
      <c r="M808" s="405"/>
      <c r="N808" s="305"/>
    </row>
    <row r="809" spans="1:14" ht="15" x14ac:dyDescent="0.2">
      <c r="A809" s="127" t="str">
        <f t="shared" si="27"/>
        <v/>
      </c>
      <c r="B809" s="186"/>
      <c r="C809" s="184"/>
      <c r="D809" s="108"/>
      <c r="E809" s="108"/>
      <c r="F809" s="406"/>
      <c r="G809" s="302"/>
      <c r="H809" s="302"/>
      <c r="I809" s="94"/>
      <c r="J809" s="94"/>
      <c r="K809" s="303">
        <f t="shared" si="28"/>
        <v>0</v>
      </c>
      <c r="L809" s="405"/>
      <c r="M809" s="405"/>
      <c r="N809" s="305"/>
    </row>
    <row r="810" spans="1:14" ht="15" x14ac:dyDescent="0.2">
      <c r="A810" s="127" t="str">
        <f t="shared" si="27"/>
        <v/>
      </c>
      <c r="B810" s="186"/>
      <c r="C810" s="184"/>
      <c r="D810" s="108"/>
      <c r="E810" s="108"/>
      <c r="F810" s="406"/>
      <c r="G810" s="302"/>
      <c r="H810" s="302"/>
      <c r="I810" s="94"/>
      <c r="J810" s="94"/>
      <c r="K810" s="303">
        <f t="shared" si="28"/>
        <v>0</v>
      </c>
      <c r="L810" s="405"/>
      <c r="M810" s="405"/>
      <c r="N810" s="305"/>
    </row>
    <row r="811" spans="1:14" ht="15" x14ac:dyDescent="0.2">
      <c r="A811" s="127" t="str">
        <f t="shared" si="27"/>
        <v/>
      </c>
      <c r="B811" s="186"/>
      <c r="C811" s="184"/>
      <c r="D811" s="108"/>
      <c r="E811" s="108"/>
      <c r="F811" s="406"/>
      <c r="G811" s="302"/>
      <c r="H811" s="302"/>
      <c r="I811" s="94"/>
      <c r="J811" s="94"/>
      <c r="K811" s="303">
        <f t="shared" si="28"/>
        <v>0</v>
      </c>
      <c r="L811" s="405"/>
      <c r="M811" s="405"/>
      <c r="N811" s="305"/>
    </row>
    <row r="812" spans="1:14" ht="15" x14ac:dyDescent="0.2">
      <c r="A812" s="127" t="str">
        <f t="shared" si="27"/>
        <v/>
      </c>
      <c r="B812" s="186"/>
      <c r="C812" s="184"/>
      <c r="D812" s="108"/>
      <c r="E812" s="108"/>
      <c r="F812" s="406"/>
      <c r="G812" s="302"/>
      <c r="H812" s="302"/>
      <c r="I812" s="94"/>
      <c r="J812" s="94"/>
      <c r="K812" s="303">
        <f t="shared" si="28"/>
        <v>0</v>
      </c>
      <c r="L812" s="405"/>
      <c r="M812" s="405"/>
      <c r="N812" s="305"/>
    </row>
    <row r="813" spans="1:14" ht="15" x14ac:dyDescent="0.2">
      <c r="A813" s="127" t="str">
        <f t="shared" si="27"/>
        <v/>
      </c>
      <c r="B813" s="186"/>
      <c r="C813" s="184"/>
      <c r="D813" s="108"/>
      <c r="E813" s="108"/>
      <c r="F813" s="406"/>
      <c r="G813" s="302"/>
      <c r="H813" s="302"/>
      <c r="I813" s="94"/>
      <c r="J813" s="94"/>
      <c r="K813" s="303">
        <f t="shared" si="28"/>
        <v>0</v>
      </c>
      <c r="L813" s="405"/>
      <c r="M813" s="405"/>
      <c r="N813" s="305"/>
    </row>
    <row r="814" spans="1:14" ht="15" x14ac:dyDescent="0.2">
      <c r="A814" s="127" t="str">
        <f t="shared" si="27"/>
        <v/>
      </c>
      <c r="B814" s="186"/>
      <c r="C814" s="184"/>
      <c r="D814" s="108"/>
      <c r="E814" s="108"/>
      <c r="F814" s="406"/>
      <c r="G814" s="302"/>
      <c r="H814" s="302"/>
      <c r="I814" s="94"/>
      <c r="J814" s="94"/>
      <c r="K814" s="303">
        <f t="shared" si="28"/>
        <v>0</v>
      </c>
      <c r="L814" s="405"/>
      <c r="M814" s="405"/>
      <c r="N814" s="305"/>
    </row>
    <row r="815" spans="1:14" ht="15" x14ac:dyDescent="0.2">
      <c r="A815" s="127" t="str">
        <f t="shared" si="27"/>
        <v/>
      </c>
      <c r="B815" s="186"/>
      <c r="C815" s="184"/>
      <c r="D815" s="108"/>
      <c r="E815" s="108"/>
      <c r="F815" s="406"/>
      <c r="G815" s="302"/>
      <c r="H815" s="302"/>
      <c r="I815" s="94"/>
      <c r="J815" s="94"/>
      <c r="K815" s="303">
        <f t="shared" si="28"/>
        <v>0</v>
      </c>
      <c r="L815" s="405"/>
      <c r="M815" s="405"/>
      <c r="N815" s="305"/>
    </row>
    <row r="816" spans="1:14" ht="15" x14ac:dyDescent="0.2">
      <c r="A816" s="127" t="str">
        <f t="shared" si="27"/>
        <v/>
      </c>
      <c r="B816" s="186"/>
      <c r="C816" s="184"/>
      <c r="D816" s="108"/>
      <c r="E816" s="108"/>
      <c r="F816" s="406"/>
      <c r="G816" s="302"/>
      <c r="H816" s="302"/>
      <c r="I816" s="94"/>
      <c r="J816" s="94"/>
      <c r="K816" s="303">
        <f t="shared" si="28"/>
        <v>0</v>
      </c>
      <c r="L816" s="405"/>
      <c r="M816" s="405"/>
      <c r="N816" s="305"/>
    </row>
    <row r="817" spans="1:14" ht="15" x14ac:dyDescent="0.2">
      <c r="A817" s="127" t="str">
        <f t="shared" si="27"/>
        <v/>
      </c>
      <c r="B817" s="186"/>
      <c r="C817" s="184"/>
      <c r="D817" s="108"/>
      <c r="E817" s="108"/>
      <c r="F817" s="406"/>
      <c r="G817" s="302"/>
      <c r="H817" s="302"/>
      <c r="I817" s="94"/>
      <c r="J817" s="94"/>
      <c r="K817" s="303">
        <f t="shared" si="28"/>
        <v>0</v>
      </c>
      <c r="L817" s="405"/>
      <c r="M817" s="405"/>
      <c r="N817" s="305"/>
    </row>
    <row r="818" spans="1:14" ht="15" x14ac:dyDescent="0.2">
      <c r="A818" s="127" t="str">
        <f t="shared" si="27"/>
        <v/>
      </c>
      <c r="B818" s="186"/>
      <c r="C818" s="184"/>
      <c r="D818" s="108"/>
      <c r="E818" s="108"/>
      <c r="F818" s="406"/>
      <c r="G818" s="302"/>
      <c r="H818" s="302"/>
      <c r="I818" s="94"/>
      <c r="J818" s="94"/>
      <c r="K818" s="303">
        <f t="shared" si="28"/>
        <v>0</v>
      </c>
      <c r="L818" s="405"/>
      <c r="M818" s="405"/>
      <c r="N818" s="305"/>
    </row>
    <row r="819" spans="1:14" ht="15" x14ac:dyDescent="0.2">
      <c r="A819" s="127" t="str">
        <f t="shared" si="27"/>
        <v/>
      </c>
      <c r="B819" s="186"/>
      <c r="C819" s="184"/>
      <c r="D819" s="108"/>
      <c r="E819" s="108"/>
      <c r="F819" s="406"/>
      <c r="G819" s="302"/>
      <c r="H819" s="302"/>
      <c r="I819" s="94"/>
      <c r="J819" s="94"/>
      <c r="K819" s="303">
        <f t="shared" si="28"/>
        <v>0</v>
      </c>
      <c r="L819" s="405"/>
      <c r="M819" s="405"/>
      <c r="N819" s="305"/>
    </row>
    <row r="820" spans="1:14" ht="15" x14ac:dyDescent="0.2">
      <c r="A820" s="127" t="str">
        <f t="shared" si="27"/>
        <v/>
      </c>
      <c r="B820" s="186"/>
      <c r="C820" s="184"/>
      <c r="D820" s="108"/>
      <c r="E820" s="108"/>
      <c r="F820" s="406"/>
      <c r="G820" s="302"/>
      <c r="H820" s="302"/>
      <c r="I820" s="94"/>
      <c r="J820" s="94"/>
      <c r="K820" s="303">
        <f t="shared" si="28"/>
        <v>0</v>
      </c>
      <c r="L820" s="405"/>
      <c r="M820" s="405"/>
      <c r="N820" s="305"/>
    </row>
    <row r="821" spans="1:14" ht="15" x14ac:dyDescent="0.2">
      <c r="A821" s="127" t="str">
        <f t="shared" si="27"/>
        <v/>
      </c>
      <c r="B821" s="186"/>
      <c r="C821" s="184"/>
      <c r="D821" s="108"/>
      <c r="E821" s="108"/>
      <c r="F821" s="406"/>
      <c r="G821" s="302"/>
      <c r="H821" s="302"/>
      <c r="I821" s="94"/>
      <c r="J821" s="94"/>
      <c r="K821" s="303">
        <f t="shared" si="28"/>
        <v>0</v>
      </c>
      <c r="L821" s="405"/>
      <c r="M821" s="405"/>
      <c r="N821" s="305"/>
    </row>
    <row r="822" spans="1:14" ht="15" x14ac:dyDescent="0.2">
      <c r="A822" s="127" t="str">
        <f t="shared" si="27"/>
        <v/>
      </c>
      <c r="B822" s="186"/>
      <c r="C822" s="184"/>
      <c r="D822" s="108"/>
      <c r="E822" s="108"/>
      <c r="F822" s="406"/>
      <c r="G822" s="302"/>
      <c r="H822" s="302"/>
      <c r="I822" s="94"/>
      <c r="J822" s="94"/>
      <c r="K822" s="303">
        <f t="shared" si="28"/>
        <v>0</v>
      </c>
      <c r="L822" s="405"/>
      <c r="M822" s="405"/>
      <c r="N822" s="305"/>
    </row>
    <row r="823" spans="1:14" ht="15" x14ac:dyDescent="0.2">
      <c r="A823" s="127" t="str">
        <f t="shared" si="27"/>
        <v/>
      </c>
      <c r="B823" s="186"/>
      <c r="C823" s="184"/>
      <c r="D823" s="108"/>
      <c r="E823" s="108"/>
      <c r="F823" s="406"/>
      <c r="G823" s="302"/>
      <c r="H823" s="302"/>
      <c r="I823" s="94"/>
      <c r="J823" s="94"/>
      <c r="K823" s="303">
        <f t="shared" si="28"/>
        <v>0</v>
      </c>
      <c r="L823" s="405"/>
      <c r="M823" s="405"/>
      <c r="N823" s="305"/>
    </row>
    <row r="824" spans="1:14" ht="15" x14ac:dyDescent="0.2">
      <c r="A824" s="127" t="str">
        <f t="shared" si="27"/>
        <v/>
      </c>
      <c r="B824" s="186"/>
      <c r="C824" s="184"/>
      <c r="D824" s="108"/>
      <c r="E824" s="108"/>
      <c r="F824" s="406"/>
      <c r="G824" s="302"/>
      <c r="H824" s="302"/>
      <c r="I824" s="94"/>
      <c r="J824" s="94"/>
      <c r="K824" s="303">
        <f t="shared" si="28"/>
        <v>0</v>
      </c>
      <c r="L824" s="405"/>
      <c r="M824" s="405"/>
      <c r="N824" s="305"/>
    </row>
    <row r="825" spans="1:14" ht="15" x14ac:dyDescent="0.2">
      <c r="A825" s="127" t="str">
        <f t="shared" si="27"/>
        <v/>
      </c>
      <c r="B825" s="186"/>
      <c r="C825" s="184"/>
      <c r="D825" s="108"/>
      <c r="E825" s="108"/>
      <c r="F825" s="406"/>
      <c r="G825" s="302"/>
      <c r="H825" s="302"/>
      <c r="I825" s="94"/>
      <c r="J825" s="94"/>
      <c r="K825" s="303">
        <f t="shared" si="28"/>
        <v>0</v>
      </c>
      <c r="L825" s="405"/>
      <c r="M825" s="405"/>
      <c r="N825" s="305"/>
    </row>
    <row r="826" spans="1:14" ht="15" x14ac:dyDescent="0.2">
      <c r="A826" s="127" t="str">
        <f t="shared" si="27"/>
        <v/>
      </c>
      <c r="B826" s="186"/>
      <c r="C826" s="184"/>
      <c r="D826" s="108"/>
      <c r="E826" s="108"/>
      <c r="F826" s="406"/>
      <c r="G826" s="302"/>
      <c r="H826" s="302"/>
      <c r="I826" s="94"/>
      <c r="J826" s="94"/>
      <c r="K826" s="303">
        <f t="shared" si="28"/>
        <v>0</v>
      </c>
      <c r="L826" s="405"/>
      <c r="M826" s="405"/>
      <c r="N826" s="305"/>
    </row>
    <row r="827" spans="1:14" ht="15" x14ac:dyDescent="0.2">
      <c r="A827" s="127" t="str">
        <f t="shared" si="27"/>
        <v/>
      </c>
      <c r="B827" s="186"/>
      <c r="C827" s="184"/>
      <c r="D827" s="108"/>
      <c r="E827" s="108"/>
      <c r="F827" s="406"/>
      <c r="G827" s="302"/>
      <c r="H827" s="302"/>
      <c r="I827" s="94"/>
      <c r="J827" s="94"/>
      <c r="K827" s="303">
        <f t="shared" si="28"/>
        <v>0</v>
      </c>
      <c r="L827" s="405"/>
      <c r="M827" s="405"/>
      <c r="N827" s="305"/>
    </row>
    <row r="828" spans="1:14" ht="15" x14ac:dyDescent="0.2">
      <c r="A828" s="127" t="str">
        <f t="shared" si="27"/>
        <v/>
      </c>
      <c r="B828" s="186"/>
      <c r="C828" s="184"/>
      <c r="D828" s="108"/>
      <c r="E828" s="108"/>
      <c r="F828" s="406"/>
      <c r="G828" s="302"/>
      <c r="H828" s="302"/>
      <c r="I828" s="94"/>
      <c r="J828" s="94"/>
      <c r="K828" s="303">
        <f t="shared" si="28"/>
        <v>0</v>
      </c>
      <c r="L828" s="405"/>
      <c r="M828" s="405"/>
      <c r="N828" s="305"/>
    </row>
    <row r="829" spans="1:14" ht="15" x14ac:dyDescent="0.2">
      <c r="A829" s="127" t="str">
        <f t="shared" si="27"/>
        <v/>
      </c>
      <c r="B829" s="186"/>
      <c r="C829" s="184"/>
      <c r="D829" s="108"/>
      <c r="E829" s="108"/>
      <c r="F829" s="406"/>
      <c r="G829" s="302"/>
      <c r="H829" s="302"/>
      <c r="I829" s="94"/>
      <c r="J829" s="94"/>
      <c r="K829" s="303">
        <f t="shared" si="28"/>
        <v>0</v>
      </c>
      <c r="L829" s="405"/>
      <c r="M829" s="405"/>
      <c r="N829" s="305"/>
    </row>
    <row r="830" spans="1:14" ht="15" x14ac:dyDescent="0.2">
      <c r="A830" s="127" t="str">
        <f t="shared" si="27"/>
        <v/>
      </c>
      <c r="B830" s="186"/>
      <c r="C830" s="184"/>
      <c r="D830" s="108"/>
      <c r="E830" s="108"/>
      <c r="F830" s="406"/>
      <c r="G830" s="302"/>
      <c r="H830" s="302"/>
      <c r="I830" s="94"/>
      <c r="J830" s="94"/>
      <c r="K830" s="303">
        <f t="shared" si="28"/>
        <v>0</v>
      </c>
      <c r="L830" s="405"/>
      <c r="M830" s="405"/>
      <c r="N830" s="305"/>
    </row>
    <row r="831" spans="1:14" ht="15" x14ac:dyDescent="0.2">
      <c r="A831" s="127" t="str">
        <f t="shared" si="27"/>
        <v/>
      </c>
      <c r="B831" s="186"/>
      <c r="C831" s="184"/>
      <c r="D831" s="108"/>
      <c r="E831" s="108"/>
      <c r="F831" s="406"/>
      <c r="G831" s="302"/>
      <c r="H831" s="302"/>
      <c r="I831" s="94"/>
      <c r="J831" s="94"/>
      <c r="K831" s="303">
        <f t="shared" si="28"/>
        <v>0</v>
      </c>
      <c r="L831" s="405"/>
      <c r="M831" s="405"/>
      <c r="N831" s="305"/>
    </row>
    <row r="832" spans="1:14" ht="15" x14ac:dyDescent="0.2">
      <c r="A832" s="127" t="str">
        <f t="shared" si="27"/>
        <v/>
      </c>
      <c r="B832" s="186"/>
      <c r="C832" s="184"/>
      <c r="D832" s="108"/>
      <c r="E832" s="108"/>
      <c r="F832" s="406"/>
      <c r="G832" s="302"/>
      <c r="H832" s="302"/>
      <c r="I832" s="94"/>
      <c r="J832" s="94"/>
      <c r="K832" s="303">
        <f t="shared" si="28"/>
        <v>0</v>
      </c>
      <c r="L832" s="405"/>
      <c r="M832" s="405"/>
      <c r="N832" s="305"/>
    </row>
    <row r="833" spans="1:14" ht="15" x14ac:dyDescent="0.2">
      <c r="A833" s="127" t="str">
        <f t="shared" si="27"/>
        <v/>
      </c>
      <c r="B833" s="186"/>
      <c r="C833" s="184"/>
      <c r="D833" s="108"/>
      <c r="E833" s="108"/>
      <c r="F833" s="406"/>
      <c r="G833" s="302"/>
      <c r="H833" s="302"/>
      <c r="I833" s="94"/>
      <c r="J833" s="94"/>
      <c r="K833" s="303">
        <f t="shared" si="28"/>
        <v>0</v>
      </c>
      <c r="L833" s="405"/>
      <c r="M833" s="405"/>
      <c r="N833" s="305"/>
    </row>
    <row r="834" spans="1:14" ht="15" x14ac:dyDescent="0.2">
      <c r="A834" s="127" t="str">
        <f t="shared" si="27"/>
        <v/>
      </c>
      <c r="B834" s="186"/>
      <c r="C834" s="184"/>
      <c r="D834" s="108"/>
      <c r="E834" s="108"/>
      <c r="F834" s="406"/>
      <c r="G834" s="302"/>
      <c r="H834" s="302"/>
      <c r="I834" s="94"/>
      <c r="J834" s="94"/>
      <c r="K834" s="303">
        <f t="shared" si="28"/>
        <v>0</v>
      </c>
      <c r="L834" s="405"/>
      <c r="M834" s="405"/>
      <c r="N834" s="305"/>
    </row>
    <row r="835" spans="1:14" ht="15" x14ac:dyDescent="0.2">
      <c r="A835" s="127" t="str">
        <f t="shared" si="27"/>
        <v/>
      </c>
      <c r="B835" s="186"/>
      <c r="C835" s="184"/>
      <c r="D835" s="108"/>
      <c r="E835" s="108"/>
      <c r="F835" s="406"/>
      <c r="G835" s="302"/>
      <c r="H835" s="302"/>
      <c r="I835" s="94"/>
      <c r="J835" s="94"/>
      <c r="K835" s="303">
        <f t="shared" si="28"/>
        <v>0</v>
      </c>
      <c r="L835" s="405"/>
      <c r="M835" s="405"/>
      <c r="N835" s="305"/>
    </row>
    <row r="836" spans="1:14" ht="15" x14ac:dyDescent="0.2">
      <c r="A836" s="127" t="str">
        <f t="shared" si="27"/>
        <v/>
      </c>
      <c r="B836" s="186"/>
      <c r="C836" s="184"/>
      <c r="D836" s="108"/>
      <c r="E836" s="108"/>
      <c r="F836" s="406"/>
      <c r="G836" s="302"/>
      <c r="H836" s="302"/>
      <c r="I836" s="94"/>
      <c r="J836" s="94"/>
      <c r="K836" s="303">
        <f t="shared" si="28"/>
        <v>0</v>
      </c>
      <c r="L836" s="405"/>
      <c r="M836" s="405"/>
      <c r="N836" s="305"/>
    </row>
    <row r="837" spans="1:14" ht="15" x14ac:dyDescent="0.2">
      <c r="A837" s="127" t="str">
        <f t="shared" si="27"/>
        <v/>
      </c>
      <c r="B837" s="186"/>
      <c r="C837" s="184"/>
      <c r="D837" s="108"/>
      <c r="E837" s="108"/>
      <c r="F837" s="406"/>
      <c r="G837" s="302"/>
      <c r="H837" s="302"/>
      <c r="I837" s="94"/>
      <c r="J837" s="94"/>
      <c r="K837" s="303">
        <f t="shared" si="28"/>
        <v>0</v>
      </c>
      <c r="L837" s="405"/>
      <c r="M837" s="405"/>
      <c r="N837" s="305"/>
    </row>
    <row r="838" spans="1:14" ht="15" x14ac:dyDescent="0.2">
      <c r="A838" s="127" t="str">
        <f t="shared" si="27"/>
        <v/>
      </c>
      <c r="B838" s="186"/>
      <c r="C838" s="184"/>
      <c r="D838" s="108"/>
      <c r="E838" s="108"/>
      <c r="F838" s="406"/>
      <c r="G838" s="302"/>
      <c r="H838" s="302"/>
      <c r="I838" s="94"/>
      <c r="J838" s="94"/>
      <c r="K838" s="303">
        <f t="shared" si="28"/>
        <v>0</v>
      </c>
      <c r="L838" s="405"/>
      <c r="M838" s="405"/>
      <c r="N838" s="305"/>
    </row>
    <row r="839" spans="1:14" ht="15" x14ac:dyDescent="0.2">
      <c r="A839" s="127" t="str">
        <f t="shared" si="27"/>
        <v/>
      </c>
      <c r="B839" s="186"/>
      <c r="C839" s="184"/>
      <c r="D839" s="108"/>
      <c r="E839" s="108"/>
      <c r="F839" s="406"/>
      <c r="G839" s="302"/>
      <c r="H839" s="302"/>
      <c r="I839" s="94"/>
      <c r="J839" s="94"/>
      <c r="K839" s="303">
        <f t="shared" si="28"/>
        <v>0</v>
      </c>
      <c r="L839" s="405"/>
      <c r="M839" s="405"/>
      <c r="N839" s="305"/>
    </row>
    <row r="840" spans="1:14" ht="15" x14ac:dyDescent="0.2">
      <c r="A840" s="127" t="str">
        <f t="shared" si="27"/>
        <v/>
      </c>
      <c r="B840" s="186"/>
      <c r="C840" s="184"/>
      <c r="D840" s="108"/>
      <c r="E840" s="108"/>
      <c r="F840" s="406"/>
      <c r="G840" s="302"/>
      <c r="H840" s="302"/>
      <c r="I840" s="94"/>
      <c r="J840" s="94"/>
      <c r="K840" s="303">
        <f t="shared" si="28"/>
        <v>0</v>
      </c>
      <c r="L840" s="405"/>
      <c r="M840" s="405"/>
      <c r="N840" s="305"/>
    </row>
    <row r="841" spans="1:14" ht="15" x14ac:dyDescent="0.2">
      <c r="A841" s="127" t="str">
        <f t="shared" si="27"/>
        <v/>
      </c>
      <c r="B841" s="186"/>
      <c r="C841" s="184"/>
      <c r="D841" s="108"/>
      <c r="E841" s="108"/>
      <c r="F841" s="406"/>
      <c r="G841" s="302"/>
      <c r="H841" s="302"/>
      <c r="I841" s="94"/>
      <c r="J841" s="94"/>
      <c r="K841" s="303">
        <f t="shared" si="28"/>
        <v>0</v>
      </c>
      <c r="L841" s="405"/>
      <c r="M841" s="405"/>
      <c r="N841" s="305"/>
    </row>
    <row r="842" spans="1:14" ht="15" x14ac:dyDescent="0.2">
      <c r="A842" s="127" t="str">
        <f t="shared" si="27"/>
        <v/>
      </c>
      <c r="B842" s="186"/>
      <c r="C842" s="184"/>
      <c r="D842" s="108"/>
      <c r="E842" s="108"/>
      <c r="F842" s="406"/>
      <c r="G842" s="302"/>
      <c r="H842" s="302"/>
      <c r="I842" s="94"/>
      <c r="J842" s="94"/>
      <c r="K842" s="303">
        <f t="shared" si="28"/>
        <v>0</v>
      </c>
      <c r="L842" s="405"/>
      <c r="M842" s="405"/>
      <c r="N842" s="305"/>
    </row>
    <row r="843" spans="1:14" ht="15" x14ac:dyDescent="0.2">
      <c r="A843" s="127" t="str">
        <f t="shared" si="27"/>
        <v/>
      </c>
      <c r="B843" s="186"/>
      <c r="C843" s="184"/>
      <c r="D843" s="108"/>
      <c r="E843" s="108"/>
      <c r="F843" s="406"/>
      <c r="G843" s="302"/>
      <c r="H843" s="302"/>
      <c r="I843" s="94"/>
      <c r="J843" s="94"/>
      <c r="K843" s="303">
        <f t="shared" si="28"/>
        <v>0</v>
      </c>
      <c r="L843" s="405"/>
      <c r="M843" s="405"/>
      <c r="N843" s="305"/>
    </row>
    <row r="844" spans="1:14" ht="15" x14ac:dyDescent="0.2">
      <c r="A844" s="127" t="str">
        <f t="shared" si="27"/>
        <v/>
      </c>
      <c r="B844" s="186"/>
      <c r="C844" s="184"/>
      <c r="D844" s="108"/>
      <c r="E844" s="108"/>
      <c r="F844" s="406"/>
      <c r="G844" s="302"/>
      <c r="H844" s="302"/>
      <c r="I844" s="94"/>
      <c r="J844" s="94"/>
      <c r="K844" s="303">
        <f t="shared" si="28"/>
        <v>0</v>
      </c>
      <c r="L844" s="405"/>
      <c r="M844" s="405"/>
      <c r="N844" s="305"/>
    </row>
    <row r="845" spans="1:14" ht="15" x14ac:dyDescent="0.2">
      <c r="A845" s="127" t="str">
        <f t="shared" si="27"/>
        <v/>
      </c>
      <c r="B845" s="186"/>
      <c r="C845" s="184"/>
      <c r="D845" s="108"/>
      <c r="E845" s="108"/>
      <c r="F845" s="406"/>
      <c r="G845" s="302"/>
      <c r="H845" s="302"/>
      <c r="I845" s="94"/>
      <c r="J845" s="94"/>
      <c r="K845" s="303">
        <f t="shared" si="28"/>
        <v>0</v>
      </c>
      <c r="L845" s="405"/>
      <c r="M845" s="405"/>
      <c r="N845" s="305"/>
    </row>
    <row r="846" spans="1:14" ht="15" x14ac:dyDescent="0.2">
      <c r="A846" s="127" t="str">
        <f t="shared" si="27"/>
        <v/>
      </c>
      <c r="B846" s="186"/>
      <c r="C846" s="184"/>
      <c r="D846" s="108"/>
      <c r="E846" s="108"/>
      <c r="F846" s="406"/>
      <c r="G846" s="302"/>
      <c r="H846" s="302"/>
      <c r="I846" s="94"/>
      <c r="J846" s="94"/>
      <c r="K846" s="303">
        <f t="shared" si="28"/>
        <v>0</v>
      </c>
      <c r="L846" s="405"/>
      <c r="M846" s="405"/>
      <c r="N846" s="305"/>
    </row>
    <row r="847" spans="1:14" ht="15" x14ac:dyDescent="0.2">
      <c r="A847" s="127" t="str">
        <f t="shared" si="27"/>
        <v/>
      </c>
      <c r="B847" s="186"/>
      <c r="C847" s="184"/>
      <c r="D847" s="108"/>
      <c r="E847" s="108"/>
      <c r="F847" s="406"/>
      <c r="G847" s="302"/>
      <c r="H847" s="302"/>
      <c r="I847" s="94"/>
      <c r="J847" s="94"/>
      <c r="K847" s="303">
        <f t="shared" si="28"/>
        <v>0</v>
      </c>
      <c r="L847" s="405"/>
      <c r="M847" s="405"/>
      <c r="N847" s="305"/>
    </row>
    <row r="848" spans="1:14" ht="15" x14ac:dyDescent="0.2">
      <c r="A848" s="127" t="str">
        <f t="shared" si="27"/>
        <v/>
      </c>
      <c r="B848" s="186"/>
      <c r="C848" s="184"/>
      <c r="D848" s="108"/>
      <c r="E848" s="108"/>
      <c r="F848" s="406"/>
      <c r="G848" s="302"/>
      <c r="H848" s="302"/>
      <c r="I848" s="94"/>
      <c r="J848" s="94"/>
      <c r="K848" s="303">
        <f t="shared" si="28"/>
        <v>0</v>
      </c>
      <c r="L848" s="405"/>
      <c r="M848" s="405"/>
      <c r="N848" s="305"/>
    </row>
    <row r="849" spans="1:14" ht="15" x14ac:dyDescent="0.2">
      <c r="A849" s="127" t="str">
        <f t="shared" si="27"/>
        <v/>
      </c>
      <c r="B849" s="186"/>
      <c r="C849" s="184"/>
      <c r="D849" s="108"/>
      <c r="E849" s="108"/>
      <c r="F849" s="406"/>
      <c r="G849" s="302"/>
      <c r="H849" s="302"/>
      <c r="I849" s="94"/>
      <c r="J849" s="94"/>
      <c r="K849" s="303">
        <f t="shared" si="28"/>
        <v>0</v>
      </c>
      <c r="L849" s="405"/>
      <c r="M849" s="405"/>
      <c r="N849" s="305"/>
    </row>
    <row r="850" spans="1:14" ht="15" x14ac:dyDescent="0.2">
      <c r="A850" s="127" t="str">
        <f t="shared" si="27"/>
        <v/>
      </c>
      <c r="B850" s="186"/>
      <c r="C850" s="184"/>
      <c r="D850" s="108"/>
      <c r="E850" s="108"/>
      <c r="F850" s="406"/>
      <c r="G850" s="302"/>
      <c r="H850" s="302"/>
      <c r="I850" s="94"/>
      <c r="J850" s="94"/>
      <c r="K850" s="303">
        <f t="shared" si="28"/>
        <v>0</v>
      </c>
      <c r="L850" s="405"/>
      <c r="M850" s="405"/>
      <c r="N850" s="305"/>
    </row>
    <row r="851" spans="1:14" ht="15" x14ac:dyDescent="0.2">
      <c r="A851" s="127" t="str">
        <f t="shared" si="27"/>
        <v/>
      </c>
      <c r="B851" s="186"/>
      <c r="C851" s="184"/>
      <c r="D851" s="108"/>
      <c r="E851" s="108"/>
      <c r="F851" s="406"/>
      <c r="G851" s="302"/>
      <c r="H851" s="302"/>
      <c r="I851" s="94"/>
      <c r="J851" s="94"/>
      <c r="K851" s="303">
        <f t="shared" si="28"/>
        <v>0</v>
      </c>
      <c r="L851" s="405"/>
      <c r="M851" s="405"/>
      <c r="N851" s="305"/>
    </row>
    <row r="852" spans="1:14" ht="15" x14ac:dyDescent="0.2">
      <c r="A852" s="127" t="str">
        <f t="shared" si="27"/>
        <v/>
      </c>
      <c r="B852" s="186"/>
      <c r="C852" s="184"/>
      <c r="D852" s="108"/>
      <c r="E852" s="108"/>
      <c r="F852" s="406"/>
      <c r="G852" s="302"/>
      <c r="H852" s="302"/>
      <c r="I852" s="94"/>
      <c r="J852" s="94"/>
      <c r="K852" s="303">
        <f t="shared" si="28"/>
        <v>0</v>
      </c>
      <c r="L852" s="405"/>
      <c r="M852" s="405"/>
      <c r="N852" s="305"/>
    </row>
    <row r="853" spans="1:14" ht="15" x14ac:dyDescent="0.2">
      <c r="A853" s="127" t="str">
        <f t="shared" ref="A853:A916" si="29">IF(COUNTA(B853:J853)&gt;0,ROW()-$A$3+1,"")</f>
        <v/>
      </c>
      <c r="B853" s="186"/>
      <c r="C853" s="184"/>
      <c r="D853" s="108"/>
      <c r="E853" s="108"/>
      <c r="F853" s="406"/>
      <c r="G853" s="302"/>
      <c r="H853" s="302"/>
      <c r="I853" s="94"/>
      <c r="J853" s="94"/>
      <c r="K853" s="303">
        <f t="shared" ref="K853:K916" si="30">ROUND(J853,2)*ROUND(I853,2)</f>
        <v>0</v>
      </c>
      <c r="L853" s="405"/>
      <c r="M853" s="405"/>
      <c r="N853" s="305"/>
    </row>
    <row r="854" spans="1:14" ht="15" x14ac:dyDescent="0.2">
      <c r="A854" s="127" t="str">
        <f t="shared" si="29"/>
        <v/>
      </c>
      <c r="B854" s="186"/>
      <c r="C854" s="184"/>
      <c r="D854" s="108"/>
      <c r="E854" s="108"/>
      <c r="F854" s="406"/>
      <c r="G854" s="302"/>
      <c r="H854" s="302"/>
      <c r="I854" s="94"/>
      <c r="J854" s="94"/>
      <c r="K854" s="303">
        <f t="shared" si="30"/>
        <v>0</v>
      </c>
      <c r="L854" s="405"/>
      <c r="M854" s="405"/>
      <c r="N854" s="305"/>
    </row>
    <row r="855" spans="1:14" ht="15" x14ac:dyDescent="0.2">
      <c r="A855" s="127" t="str">
        <f t="shared" si="29"/>
        <v/>
      </c>
      <c r="B855" s="186"/>
      <c r="C855" s="184"/>
      <c r="D855" s="108"/>
      <c r="E855" s="108"/>
      <c r="F855" s="406"/>
      <c r="G855" s="302"/>
      <c r="H855" s="302"/>
      <c r="I855" s="94"/>
      <c r="J855" s="94"/>
      <c r="K855" s="303">
        <f t="shared" si="30"/>
        <v>0</v>
      </c>
      <c r="L855" s="405"/>
      <c r="M855" s="405"/>
      <c r="N855" s="305"/>
    </row>
    <row r="856" spans="1:14" ht="15" x14ac:dyDescent="0.2">
      <c r="A856" s="127" t="str">
        <f t="shared" si="29"/>
        <v/>
      </c>
      <c r="B856" s="186"/>
      <c r="C856" s="184"/>
      <c r="D856" s="108"/>
      <c r="E856" s="108"/>
      <c r="F856" s="406"/>
      <c r="G856" s="302"/>
      <c r="H856" s="302"/>
      <c r="I856" s="94"/>
      <c r="J856" s="94"/>
      <c r="K856" s="303">
        <f t="shared" si="30"/>
        <v>0</v>
      </c>
      <c r="L856" s="405"/>
      <c r="M856" s="405"/>
      <c r="N856" s="305"/>
    </row>
    <row r="857" spans="1:14" ht="15" x14ac:dyDescent="0.2">
      <c r="A857" s="127" t="str">
        <f t="shared" si="29"/>
        <v/>
      </c>
      <c r="B857" s="186"/>
      <c r="C857" s="184"/>
      <c r="D857" s="108"/>
      <c r="E857" s="108"/>
      <c r="F857" s="406"/>
      <c r="G857" s="302"/>
      <c r="H857" s="302"/>
      <c r="I857" s="94"/>
      <c r="J857" s="94"/>
      <c r="K857" s="303">
        <f t="shared" si="30"/>
        <v>0</v>
      </c>
      <c r="L857" s="405"/>
      <c r="M857" s="405"/>
      <c r="N857" s="305"/>
    </row>
    <row r="858" spans="1:14" ht="15" x14ac:dyDescent="0.2">
      <c r="A858" s="127" t="str">
        <f t="shared" si="29"/>
        <v/>
      </c>
      <c r="B858" s="186"/>
      <c r="C858" s="184"/>
      <c r="D858" s="108"/>
      <c r="E858" s="108"/>
      <c r="F858" s="406"/>
      <c r="G858" s="302"/>
      <c r="H858" s="302"/>
      <c r="I858" s="94"/>
      <c r="J858" s="94"/>
      <c r="K858" s="303">
        <f t="shared" si="30"/>
        <v>0</v>
      </c>
      <c r="L858" s="405"/>
      <c r="M858" s="405"/>
      <c r="N858" s="305"/>
    </row>
    <row r="859" spans="1:14" ht="15" x14ac:dyDescent="0.2">
      <c r="A859" s="127" t="str">
        <f t="shared" si="29"/>
        <v/>
      </c>
      <c r="B859" s="186"/>
      <c r="C859" s="184"/>
      <c r="D859" s="108"/>
      <c r="E859" s="108"/>
      <c r="F859" s="406"/>
      <c r="G859" s="302"/>
      <c r="H859" s="302"/>
      <c r="I859" s="94"/>
      <c r="J859" s="94"/>
      <c r="K859" s="303">
        <f t="shared" si="30"/>
        <v>0</v>
      </c>
      <c r="L859" s="405"/>
      <c r="M859" s="405"/>
      <c r="N859" s="305"/>
    </row>
    <row r="860" spans="1:14" ht="15" x14ac:dyDescent="0.2">
      <c r="A860" s="127" t="str">
        <f t="shared" si="29"/>
        <v/>
      </c>
      <c r="B860" s="186"/>
      <c r="C860" s="184"/>
      <c r="D860" s="108"/>
      <c r="E860" s="108"/>
      <c r="F860" s="406"/>
      <c r="G860" s="302"/>
      <c r="H860" s="302"/>
      <c r="I860" s="94"/>
      <c r="J860" s="94"/>
      <c r="K860" s="303">
        <f t="shared" si="30"/>
        <v>0</v>
      </c>
      <c r="L860" s="405"/>
      <c r="M860" s="405"/>
      <c r="N860" s="305"/>
    </row>
    <row r="861" spans="1:14" ht="15" x14ac:dyDescent="0.2">
      <c r="A861" s="127" t="str">
        <f t="shared" si="29"/>
        <v/>
      </c>
      <c r="B861" s="186"/>
      <c r="C861" s="184"/>
      <c r="D861" s="108"/>
      <c r="E861" s="108"/>
      <c r="F861" s="406"/>
      <c r="G861" s="302"/>
      <c r="H861" s="302"/>
      <c r="I861" s="94"/>
      <c r="J861" s="94"/>
      <c r="K861" s="303">
        <f t="shared" si="30"/>
        <v>0</v>
      </c>
      <c r="L861" s="405"/>
      <c r="M861" s="405"/>
      <c r="N861" s="305"/>
    </row>
    <row r="862" spans="1:14" ht="15" x14ac:dyDescent="0.2">
      <c r="A862" s="127" t="str">
        <f t="shared" si="29"/>
        <v/>
      </c>
      <c r="B862" s="186"/>
      <c r="C862" s="184"/>
      <c r="D862" s="108"/>
      <c r="E862" s="108"/>
      <c r="F862" s="406"/>
      <c r="G862" s="302"/>
      <c r="H862" s="302"/>
      <c r="I862" s="94"/>
      <c r="J862" s="94"/>
      <c r="K862" s="303">
        <f t="shared" si="30"/>
        <v>0</v>
      </c>
      <c r="L862" s="405"/>
      <c r="M862" s="405"/>
      <c r="N862" s="305"/>
    </row>
    <row r="863" spans="1:14" ht="15" x14ac:dyDescent="0.2">
      <c r="A863" s="127" t="str">
        <f t="shared" si="29"/>
        <v/>
      </c>
      <c r="B863" s="186"/>
      <c r="C863" s="184"/>
      <c r="D863" s="108"/>
      <c r="E863" s="108"/>
      <c r="F863" s="406"/>
      <c r="G863" s="302"/>
      <c r="H863" s="302"/>
      <c r="I863" s="94"/>
      <c r="J863" s="94"/>
      <c r="K863" s="303">
        <f t="shared" si="30"/>
        <v>0</v>
      </c>
      <c r="L863" s="405"/>
      <c r="M863" s="405"/>
      <c r="N863" s="305"/>
    </row>
    <row r="864" spans="1:14" ht="15" x14ac:dyDescent="0.2">
      <c r="A864" s="127" t="str">
        <f t="shared" si="29"/>
        <v/>
      </c>
      <c r="B864" s="186"/>
      <c r="C864" s="184"/>
      <c r="D864" s="108"/>
      <c r="E864" s="108"/>
      <c r="F864" s="406"/>
      <c r="G864" s="302"/>
      <c r="H864" s="302"/>
      <c r="I864" s="94"/>
      <c r="J864" s="94"/>
      <c r="K864" s="303">
        <f t="shared" si="30"/>
        <v>0</v>
      </c>
      <c r="L864" s="405"/>
      <c r="M864" s="405"/>
      <c r="N864" s="305"/>
    </row>
    <row r="865" spans="1:14" ht="15" x14ac:dyDescent="0.2">
      <c r="A865" s="127" t="str">
        <f t="shared" si="29"/>
        <v/>
      </c>
      <c r="B865" s="186"/>
      <c r="C865" s="184"/>
      <c r="D865" s="108"/>
      <c r="E865" s="108"/>
      <c r="F865" s="406"/>
      <c r="G865" s="302"/>
      <c r="H865" s="302"/>
      <c r="I865" s="94"/>
      <c r="J865" s="94"/>
      <c r="K865" s="303">
        <f t="shared" si="30"/>
        <v>0</v>
      </c>
      <c r="L865" s="405"/>
      <c r="M865" s="405"/>
      <c r="N865" s="305"/>
    </row>
    <row r="866" spans="1:14" ht="15" x14ac:dyDescent="0.2">
      <c r="A866" s="127" t="str">
        <f t="shared" si="29"/>
        <v/>
      </c>
      <c r="B866" s="186"/>
      <c r="C866" s="184"/>
      <c r="D866" s="108"/>
      <c r="E866" s="108"/>
      <c r="F866" s="406"/>
      <c r="G866" s="302"/>
      <c r="H866" s="302"/>
      <c r="I866" s="94"/>
      <c r="J866" s="94"/>
      <c r="K866" s="303">
        <f t="shared" si="30"/>
        <v>0</v>
      </c>
      <c r="L866" s="405"/>
      <c r="M866" s="405"/>
      <c r="N866" s="305"/>
    </row>
    <row r="867" spans="1:14" ht="15" x14ac:dyDescent="0.2">
      <c r="A867" s="127" t="str">
        <f t="shared" si="29"/>
        <v/>
      </c>
      <c r="B867" s="186"/>
      <c r="C867" s="184"/>
      <c r="D867" s="108"/>
      <c r="E867" s="108"/>
      <c r="F867" s="406"/>
      <c r="G867" s="302"/>
      <c r="H867" s="302"/>
      <c r="I867" s="94"/>
      <c r="J867" s="94"/>
      <c r="K867" s="303">
        <f t="shared" si="30"/>
        <v>0</v>
      </c>
      <c r="L867" s="405"/>
      <c r="M867" s="405"/>
      <c r="N867" s="305"/>
    </row>
    <row r="868" spans="1:14" ht="15" x14ac:dyDescent="0.2">
      <c r="A868" s="127" t="str">
        <f t="shared" si="29"/>
        <v/>
      </c>
      <c r="B868" s="186"/>
      <c r="C868" s="184"/>
      <c r="D868" s="108"/>
      <c r="E868" s="108"/>
      <c r="F868" s="406"/>
      <c r="G868" s="302"/>
      <c r="H868" s="302"/>
      <c r="I868" s="94"/>
      <c r="J868" s="94"/>
      <c r="K868" s="303">
        <f t="shared" si="30"/>
        <v>0</v>
      </c>
      <c r="L868" s="405"/>
      <c r="M868" s="405"/>
      <c r="N868" s="305"/>
    </row>
    <row r="869" spans="1:14" ht="15" x14ac:dyDescent="0.2">
      <c r="A869" s="127" t="str">
        <f t="shared" si="29"/>
        <v/>
      </c>
      <c r="B869" s="186"/>
      <c r="C869" s="184"/>
      <c r="D869" s="108"/>
      <c r="E869" s="108"/>
      <c r="F869" s="406"/>
      <c r="G869" s="302"/>
      <c r="H869" s="302"/>
      <c r="I869" s="94"/>
      <c r="J869" s="94"/>
      <c r="K869" s="303">
        <f t="shared" si="30"/>
        <v>0</v>
      </c>
      <c r="L869" s="405"/>
      <c r="M869" s="405"/>
      <c r="N869" s="305"/>
    </row>
    <row r="870" spans="1:14" ht="15" x14ac:dyDescent="0.2">
      <c r="A870" s="127" t="str">
        <f t="shared" si="29"/>
        <v/>
      </c>
      <c r="B870" s="186"/>
      <c r="C870" s="184"/>
      <c r="D870" s="108"/>
      <c r="E870" s="108"/>
      <c r="F870" s="406"/>
      <c r="G870" s="302"/>
      <c r="H870" s="302"/>
      <c r="I870" s="94"/>
      <c r="J870" s="94"/>
      <c r="K870" s="303">
        <f t="shared" si="30"/>
        <v>0</v>
      </c>
      <c r="L870" s="405"/>
      <c r="M870" s="405"/>
      <c r="N870" s="305"/>
    </row>
    <row r="871" spans="1:14" ht="15" x14ac:dyDescent="0.2">
      <c r="A871" s="127" t="str">
        <f t="shared" si="29"/>
        <v/>
      </c>
      <c r="B871" s="186"/>
      <c r="C871" s="184"/>
      <c r="D871" s="108"/>
      <c r="E871" s="108"/>
      <c r="F871" s="406"/>
      <c r="G871" s="302"/>
      <c r="H871" s="302"/>
      <c r="I871" s="94"/>
      <c r="J871" s="94"/>
      <c r="K871" s="303">
        <f t="shared" si="30"/>
        <v>0</v>
      </c>
      <c r="L871" s="405"/>
      <c r="M871" s="405"/>
      <c r="N871" s="305"/>
    </row>
    <row r="872" spans="1:14" ht="15" x14ac:dyDescent="0.2">
      <c r="A872" s="127" t="str">
        <f t="shared" si="29"/>
        <v/>
      </c>
      <c r="B872" s="186"/>
      <c r="C872" s="184"/>
      <c r="D872" s="108"/>
      <c r="E872" s="108"/>
      <c r="F872" s="406"/>
      <c r="G872" s="302"/>
      <c r="H872" s="302"/>
      <c r="I872" s="94"/>
      <c r="J872" s="94"/>
      <c r="K872" s="303">
        <f t="shared" si="30"/>
        <v>0</v>
      </c>
      <c r="L872" s="405"/>
      <c r="M872" s="405"/>
      <c r="N872" s="305"/>
    </row>
    <row r="873" spans="1:14" ht="15" x14ac:dyDescent="0.2">
      <c r="A873" s="127" t="str">
        <f t="shared" si="29"/>
        <v/>
      </c>
      <c r="B873" s="186"/>
      <c r="C873" s="184"/>
      <c r="D873" s="108"/>
      <c r="E873" s="108"/>
      <c r="F873" s="406"/>
      <c r="G873" s="302"/>
      <c r="H873" s="302"/>
      <c r="I873" s="94"/>
      <c r="J873" s="94"/>
      <c r="K873" s="303">
        <f t="shared" si="30"/>
        <v>0</v>
      </c>
      <c r="L873" s="405"/>
      <c r="M873" s="405"/>
      <c r="N873" s="305"/>
    </row>
    <row r="874" spans="1:14" ht="15" x14ac:dyDescent="0.2">
      <c r="A874" s="127" t="str">
        <f t="shared" si="29"/>
        <v/>
      </c>
      <c r="B874" s="186"/>
      <c r="C874" s="184"/>
      <c r="D874" s="108"/>
      <c r="E874" s="108"/>
      <c r="F874" s="406"/>
      <c r="G874" s="302"/>
      <c r="H874" s="302"/>
      <c r="I874" s="94"/>
      <c r="J874" s="94"/>
      <c r="K874" s="303">
        <f t="shared" si="30"/>
        <v>0</v>
      </c>
      <c r="L874" s="405"/>
      <c r="M874" s="405"/>
      <c r="N874" s="305"/>
    </row>
    <row r="875" spans="1:14" ht="15" x14ac:dyDescent="0.2">
      <c r="A875" s="127" t="str">
        <f t="shared" si="29"/>
        <v/>
      </c>
      <c r="B875" s="186"/>
      <c r="C875" s="184"/>
      <c r="D875" s="108"/>
      <c r="E875" s="108"/>
      <c r="F875" s="406"/>
      <c r="G875" s="302"/>
      <c r="H875" s="302"/>
      <c r="I875" s="94"/>
      <c r="J875" s="94"/>
      <c r="K875" s="303">
        <f t="shared" si="30"/>
        <v>0</v>
      </c>
      <c r="L875" s="405"/>
      <c r="M875" s="405"/>
      <c r="N875" s="305"/>
    </row>
    <row r="876" spans="1:14" ht="15" x14ac:dyDescent="0.2">
      <c r="A876" s="127" t="str">
        <f t="shared" si="29"/>
        <v/>
      </c>
      <c r="B876" s="186"/>
      <c r="C876" s="184"/>
      <c r="D876" s="108"/>
      <c r="E876" s="108"/>
      <c r="F876" s="406"/>
      <c r="G876" s="302"/>
      <c r="H876" s="302"/>
      <c r="I876" s="94"/>
      <c r="J876" s="94"/>
      <c r="K876" s="303">
        <f t="shared" si="30"/>
        <v>0</v>
      </c>
      <c r="L876" s="405"/>
      <c r="M876" s="405"/>
      <c r="N876" s="305"/>
    </row>
    <row r="877" spans="1:14" ht="15" x14ac:dyDescent="0.2">
      <c r="A877" s="127" t="str">
        <f t="shared" si="29"/>
        <v/>
      </c>
      <c r="B877" s="186"/>
      <c r="C877" s="184"/>
      <c r="D877" s="108"/>
      <c r="E877" s="108"/>
      <c r="F877" s="406"/>
      <c r="G877" s="302"/>
      <c r="H877" s="302"/>
      <c r="I877" s="94"/>
      <c r="J877" s="94"/>
      <c r="K877" s="303">
        <f t="shared" si="30"/>
        <v>0</v>
      </c>
      <c r="L877" s="405"/>
      <c r="M877" s="405"/>
      <c r="N877" s="305"/>
    </row>
    <row r="878" spans="1:14" ht="15" x14ac:dyDescent="0.2">
      <c r="A878" s="127" t="str">
        <f t="shared" si="29"/>
        <v/>
      </c>
      <c r="B878" s="186"/>
      <c r="C878" s="184"/>
      <c r="D878" s="108"/>
      <c r="E878" s="108"/>
      <c r="F878" s="406"/>
      <c r="G878" s="302"/>
      <c r="H878" s="302"/>
      <c r="I878" s="94"/>
      <c r="J878" s="94"/>
      <c r="K878" s="303">
        <f t="shared" si="30"/>
        <v>0</v>
      </c>
      <c r="L878" s="405"/>
      <c r="M878" s="405"/>
      <c r="N878" s="305"/>
    </row>
    <row r="879" spans="1:14" ht="15" x14ac:dyDescent="0.2">
      <c r="A879" s="127" t="str">
        <f t="shared" si="29"/>
        <v/>
      </c>
      <c r="B879" s="186"/>
      <c r="C879" s="184"/>
      <c r="D879" s="108"/>
      <c r="E879" s="108"/>
      <c r="F879" s="406"/>
      <c r="G879" s="302"/>
      <c r="H879" s="302"/>
      <c r="I879" s="94"/>
      <c r="J879" s="94"/>
      <c r="K879" s="303">
        <f t="shared" si="30"/>
        <v>0</v>
      </c>
      <c r="L879" s="405"/>
      <c r="M879" s="405"/>
      <c r="N879" s="305"/>
    </row>
    <row r="880" spans="1:14" ht="15" x14ac:dyDescent="0.2">
      <c r="A880" s="127" t="str">
        <f t="shared" si="29"/>
        <v/>
      </c>
      <c r="B880" s="186"/>
      <c r="C880" s="184"/>
      <c r="D880" s="108"/>
      <c r="E880" s="108"/>
      <c r="F880" s="406"/>
      <c r="G880" s="302"/>
      <c r="H880" s="302"/>
      <c r="I880" s="94"/>
      <c r="J880" s="94"/>
      <c r="K880" s="303">
        <f t="shared" si="30"/>
        <v>0</v>
      </c>
      <c r="L880" s="405"/>
      <c r="M880" s="405"/>
      <c r="N880" s="305"/>
    </row>
    <row r="881" spans="1:14" ht="15" x14ac:dyDescent="0.2">
      <c r="A881" s="127" t="str">
        <f t="shared" si="29"/>
        <v/>
      </c>
      <c r="B881" s="186"/>
      <c r="C881" s="184"/>
      <c r="D881" s="108"/>
      <c r="E881" s="108"/>
      <c r="F881" s="406"/>
      <c r="G881" s="302"/>
      <c r="H881" s="302"/>
      <c r="I881" s="94"/>
      <c r="J881" s="94"/>
      <c r="K881" s="303">
        <f t="shared" si="30"/>
        <v>0</v>
      </c>
      <c r="L881" s="405"/>
      <c r="M881" s="405"/>
      <c r="N881" s="305"/>
    </row>
    <row r="882" spans="1:14" ht="15" x14ac:dyDescent="0.2">
      <c r="A882" s="127" t="str">
        <f t="shared" si="29"/>
        <v/>
      </c>
      <c r="B882" s="186"/>
      <c r="C882" s="184"/>
      <c r="D882" s="108"/>
      <c r="E882" s="108"/>
      <c r="F882" s="406"/>
      <c r="G882" s="302"/>
      <c r="H882" s="302"/>
      <c r="I882" s="94"/>
      <c r="J882" s="94"/>
      <c r="K882" s="303">
        <f t="shared" si="30"/>
        <v>0</v>
      </c>
      <c r="L882" s="405"/>
      <c r="M882" s="405"/>
      <c r="N882" s="305"/>
    </row>
    <row r="883" spans="1:14" ht="15" x14ac:dyDescent="0.2">
      <c r="A883" s="127" t="str">
        <f t="shared" si="29"/>
        <v/>
      </c>
      <c r="B883" s="186"/>
      <c r="C883" s="184"/>
      <c r="D883" s="108"/>
      <c r="E883" s="108"/>
      <c r="F883" s="406"/>
      <c r="G883" s="302"/>
      <c r="H883" s="302"/>
      <c r="I883" s="94"/>
      <c r="J883" s="94"/>
      <c r="K883" s="303">
        <f t="shared" si="30"/>
        <v>0</v>
      </c>
      <c r="L883" s="405"/>
      <c r="M883" s="405"/>
      <c r="N883" s="305"/>
    </row>
    <row r="884" spans="1:14" ht="15" x14ac:dyDescent="0.2">
      <c r="A884" s="127" t="str">
        <f t="shared" si="29"/>
        <v/>
      </c>
      <c r="B884" s="186"/>
      <c r="C884" s="184"/>
      <c r="D884" s="108"/>
      <c r="E884" s="108"/>
      <c r="F884" s="406"/>
      <c r="G884" s="302"/>
      <c r="H884" s="302"/>
      <c r="I884" s="94"/>
      <c r="J884" s="94"/>
      <c r="K884" s="303">
        <f t="shared" si="30"/>
        <v>0</v>
      </c>
      <c r="L884" s="405"/>
      <c r="M884" s="405"/>
      <c r="N884" s="305"/>
    </row>
    <row r="885" spans="1:14" ht="15" x14ac:dyDescent="0.2">
      <c r="A885" s="127" t="str">
        <f t="shared" si="29"/>
        <v/>
      </c>
      <c r="B885" s="186"/>
      <c r="C885" s="184"/>
      <c r="D885" s="108"/>
      <c r="E885" s="108"/>
      <c r="F885" s="406"/>
      <c r="G885" s="302"/>
      <c r="H885" s="302"/>
      <c r="I885" s="94"/>
      <c r="J885" s="94"/>
      <c r="K885" s="303">
        <f t="shared" si="30"/>
        <v>0</v>
      </c>
      <c r="L885" s="405"/>
      <c r="M885" s="405"/>
      <c r="N885" s="305"/>
    </row>
    <row r="886" spans="1:14" ht="15" x14ac:dyDescent="0.2">
      <c r="A886" s="127" t="str">
        <f t="shared" si="29"/>
        <v/>
      </c>
      <c r="B886" s="186"/>
      <c r="C886" s="184"/>
      <c r="D886" s="108"/>
      <c r="E886" s="108"/>
      <c r="F886" s="406"/>
      <c r="G886" s="302"/>
      <c r="H886" s="302"/>
      <c r="I886" s="94"/>
      <c r="J886" s="94"/>
      <c r="K886" s="303">
        <f t="shared" si="30"/>
        <v>0</v>
      </c>
      <c r="L886" s="405"/>
      <c r="M886" s="405"/>
      <c r="N886" s="305"/>
    </row>
    <row r="887" spans="1:14" ht="15" x14ac:dyDescent="0.2">
      <c r="A887" s="127" t="str">
        <f t="shared" si="29"/>
        <v/>
      </c>
      <c r="B887" s="186"/>
      <c r="C887" s="184"/>
      <c r="D887" s="108"/>
      <c r="E887" s="108"/>
      <c r="F887" s="406"/>
      <c r="G887" s="302"/>
      <c r="H887" s="302"/>
      <c r="I887" s="94"/>
      <c r="J887" s="94"/>
      <c r="K887" s="303">
        <f t="shared" si="30"/>
        <v>0</v>
      </c>
      <c r="L887" s="405"/>
      <c r="M887" s="405"/>
      <c r="N887" s="305"/>
    </row>
    <row r="888" spans="1:14" ht="15" x14ac:dyDescent="0.2">
      <c r="A888" s="127" t="str">
        <f t="shared" si="29"/>
        <v/>
      </c>
      <c r="B888" s="186"/>
      <c r="C888" s="184"/>
      <c r="D888" s="108"/>
      <c r="E888" s="108"/>
      <c r="F888" s="406"/>
      <c r="G888" s="302"/>
      <c r="H888" s="302"/>
      <c r="I888" s="94"/>
      <c r="J888" s="94"/>
      <c r="K888" s="303">
        <f t="shared" si="30"/>
        <v>0</v>
      </c>
      <c r="L888" s="405"/>
      <c r="M888" s="405"/>
      <c r="N888" s="305"/>
    </row>
    <row r="889" spans="1:14" ht="15" x14ac:dyDescent="0.2">
      <c r="A889" s="127" t="str">
        <f t="shared" si="29"/>
        <v/>
      </c>
      <c r="B889" s="186"/>
      <c r="C889" s="184"/>
      <c r="D889" s="108"/>
      <c r="E889" s="108"/>
      <c r="F889" s="406"/>
      <c r="G889" s="302"/>
      <c r="H889" s="302"/>
      <c r="I889" s="94"/>
      <c r="J889" s="94"/>
      <c r="K889" s="303">
        <f t="shared" si="30"/>
        <v>0</v>
      </c>
      <c r="L889" s="405"/>
      <c r="M889" s="405"/>
      <c r="N889" s="305"/>
    </row>
    <row r="890" spans="1:14" ht="15" x14ac:dyDescent="0.2">
      <c r="A890" s="127" t="str">
        <f t="shared" si="29"/>
        <v/>
      </c>
      <c r="B890" s="186"/>
      <c r="C890" s="184"/>
      <c r="D890" s="108"/>
      <c r="E890" s="108"/>
      <c r="F890" s="406"/>
      <c r="G890" s="302"/>
      <c r="H890" s="302"/>
      <c r="I890" s="94"/>
      <c r="J890" s="94"/>
      <c r="K890" s="303">
        <f t="shared" si="30"/>
        <v>0</v>
      </c>
      <c r="L890" s="405"/>
      <c r="M890" s="405"/>
      <c r="N890" s="305"/>
    </row>
    <row r="891" spans="1:14" ht="15" x14ac:dyDescent="0.2">
      <c r="A891" s="127" t="str">
        <f t="shared" si="29"/>
        <v/>
      </c>
      <c r="B891" s="186"/>
      <c r="C891" s="184"/>
      <c r="D891" s="108"/>
      <c r="E891" s="108"/>
      <c r="F891" s="406"/>
      <c r="G891" s="302"/>
      <c r="H891" s="302"/>
      <c r="I891" s="94"/>
      <c r="J891" s="94"/>
      <c r="K891" s="303">
        <f t="shared" si="30"/>
        <v>0</v>
      </c>
      <c r="L891" s="405"/>
      <c r="M891" s="405"/>
      <c r="N891" s="305"/>
    </row>
    <row r="892" spans="1:14" ht="15" x14ac:dyDescent="0.2">
      <c r="A892" s="127" t="str">
        <f t="shared" si="29"/>
        <v/>
      </c>
      <c r="B892" s="186"/>
      <c r="C892" s="184"/>
      <c r="D892" s="108"/>
      <c r="E892" s="108"/>
      <c r="F892" s="406"/>
      <c r="G892" s="302"/>
      <c r="H892" s="302"/>
      <c r="I892" s="94"/>
      <c r="J892" s="94"/>
      <c r="K892" s="303">
        <f t="shared" si="30"/>
        <v>0</v>
      </c>
      <c r="L892" s="405"/>
      <c r="M892" s="405"/>
      <c r="N892" s="305"/>
    </row>
    <row r="893" spans="1:14" ht="15" x14ac:dyDescent="0.2">
      <c r="A893" s="127" t="str">
        <f t="shared" si="29"/>
        <v/>
      </c>
      <c r="B893" s="186"/>
      <c r="C893" s="184"/>
      <c r="D893" s="108"/>
      <c r="E893" s="108"/>
      <c r="F893" s="406"/>
      <c r="G893" s="302"/>
      <c r="H893" s="302"/>
      <c r="I893" s="94"/>
      <c r="J893" s="94"/>
      <c r="K893" s="303">
        <f t="shared" si="30"/>
        <v>0</v>
      </c>
      <c r="L893" s="405"/>
      <c r="M893" s="405"/>
      <c r="N893" s="305"/>
    </row>
    <row r="894" spans="1:14" ht="15" x14ac:dyDescent="0.2">
      <c r="A894" s="127" t="str">
        <f t="shared" si="29"/>
        <v/>
      </c>
      <c r="B894" s="186"/>
      <c r="C894" s="184"/>
      <c r="D894" s="108"/>
      <c r="E894" s="108"/>
      <c r="F894" s="406"/>
      <c r="G894" s="302"/>
      <c r="H894" s="302"/>
      <c r="I894" s="94"/>
      <c r="J894" s="94"/>
      <c r="K894" s="303">
        <f t="shared" si="30"/>
        <v>0</v>
      </c>
      <c r="L894" s="405"/>
      <c r="M894" s="405"/>
      <c r="N894" s="305"/>
    </row>
    <row r="895" spans="1:14" ht="15" x14ac:dyDescent="0.2">
      <c r="A895" s="127" t="str">
        <f t="shared" si="29"/>
        <v/>
      </c>
      <c r="B895" s="186"/>
      <c r="C895" s="184"/>
      <c r="D895" s="108"/>
      <c r="E895" s="108"/>
      <c r="F895" s="406"/>
      <c r="G895" s="302"/>
      <c r="H895" s="302"/>
      <c r="I895" s="94"/>
      <c r="J895" s="94"/>
      <c r="K895" s="303">
        <f t="shared" si="30"/>
        <v>0</v>
      </c>
      <c r="L895" s="405"/>
      <c r="M895" s="405"/>
      <c r="N895" s="305"/>
    </row>
    <row r="896" spans="1:14" ht="15" x14ac:dyDescent="0.2">
      <c r="A896" s="127" t="str">
        <f t="shared" si="29"/>
        <v/>
      </c>
      <c r="B896" s="186"/>
      <c r="C896" s="184"/>
      <c r="D896" s="108"/>
      <c r="E896" s="108"/>
      <c r="F896" s="406"/>
      <c r="G896" s="302"/>
      <c r="H896" s="302"/>
      <c r="I896" s="94"/>
      <c r="J896" s="94"/>
      <c r="K896" s="303">
        <f t="shared" si="30"/>
        <v>0</v>
      </c>
      <c r="L896" s="405"/>
      <c r="M896" s="405"/>
      <c r="N896" s="305"/>
    </row>
    <row r="897" spans="1:14" ht="15" x14ac:dyDescent="0.2">
      <c r="A897" s="127" t="str">
        <f t="shared" si="29"/>
        <v/>
      </c>
      <c r="B897" s="186"/>
      <c r="C897" s="184"/>
      <c r="D897" s="108"/>
      <c r="E897" s="108"/>
      <c r="F897" s="406"/>
      <c r="G897" s="302"/>
      <c r="H897" s="302"/>
      <c r="I897" s="94"/>
      <c r="J897" s="94"/>
      <c r="K897" s="303">
        <f t="shared" si="30"/>
        <v>0</v>
      </c>
      <c r="L897" s="405"/>
      <c r="M897" s="405"/>
      <c r="N897" s="305"/>
    </row>
    <row r="898" spans="1:14" ht="15" x14ac:dyDescent="0.2">
      <c r="A898" s="127" t="str">
        <f t="shared" si="29"/>
        <v/>
      </c>
      <c r="B898" s="186"/>
      <c r="C898" s="184"/>
      <c r="D898" s="108"/>
      <c r="E898" s="108"/>
      <c r="F898" s="406"/>
      <c r="G898" s="302"/>
      <c r="H898" s="302"/>
      <c r="I898" s="94"/>
      <c r="J898" s="94"/>
      <c r="K898" s="303">
        <f t="shared" si="30"/>
        <v>0</v>
      </c>
      <c r="L898" s="405"/>
      <c r="M898" s="405"/>
      <c r="N898" s="305"/>
    </row>
    <row r="899" spans="1:14" ht="15" x14ac:dyDescent="0.2">
      <c r="A899" s="127" t="str">
        <f t="shared" si="29"/>
        <v/>
      </c>
      <c r="B899" s="186"/>
      <c r="C899" s="184"/>
      <c r="D899" s="108"/>
      <c r="E899" s="108"/>
      <c r="F899" s="406"/>
      <c r="G899" s="302"/>
      <c r="H899" s="302"/>
      <c r="I899" s="94"/>
      <c r="J899" s="94"/>
      <c r="K899" s="303">
        <f t="shared" si="30"/>
        <v>0</v>
      </c>
      <c r="L899" s="405"/>
      <c r="M899" s="405"/>
      <c r="N899" s="305"/>
    </row>
    <row r="900" spans="1:14" ht="15" x14ac:dyDescent="0.2">
      <c r="A900" s="127" t="str">
        <f t="shared" si="29"/>
        <v/>
      </c>
      <c r="B900" s="186"/>
      <c r="C900" s="184"/>
      <c r="D900" s="108"/>
      <c r="E900" s="108"/>
      <c r="F900" s="406"/>
      <c r="G900" s="302"/>
      <c r="H900" s="302"/>
      <c r="I900" s="94"/>
      <c r="J900" s="94"/>
      <c r="K900" s="303">
        <f t="shared" si="30"/>
        <v>0</v>
      </c>
      <c r="L900" s="405"/>
      <c r="M900" s="405"/>
      <c r="N900" s="305"/>
    </row>
    <row r="901" spans="1:14" ht="15" x14ac:dyDescent="0.2">
      <c r="A901" s="127" t="str">
        <f t="shared" si="29"/>
        <v/>
      </c>
      <c r="B901" s="186"/>
      <c r="C901" s="184"/>
      <c r="D901" s="108"/>
      <c r="E901" s="108"/>
      <c r="F901" s="406"/>
      <c r="G901" s="302"/>
      <c r="H901" s="302"/>
      <c r="I901" s="94"/>
      <c r="J901" s="94"/>
      <c r="K901" s="303">
        <f t="shared" si="30"/>
        <v>0</v>
      </c>
      <c r="L901" s="405"/>
      <c r="M901" s="405"/>
      <c r="N901" s="305"/>
    </row>
    <row r="902" spans="1:14" ht="15" x14ac:dyDescent="0.2">
      <c r="A902" s="127" t="str">
        <f t="shared" si="29"/>
        <v/>
      </c>
      <c r="B902" s="186"/>
      <c r="C902" s="184"/>
      <c r="D902" s="108"/>
      <c r="E902" s="108"/>
      <c r="F902" s="406"/>
      <c r="G902" s="302"/>
      <c r="H902" s="302"/>
      <c r="I902" s="94"/>
      <c r="J902" s="94"/>
      <c r="K902" s="303">
        <f t="shared" si="30"/>
        <v>0</v>
      </c>
      <c r="L902" s="405"/>
      <c r="M902" s="405"/>
      <c r="N902" s="305"/>
    </row>
    <row r="903" spans="1:14" ht="15" x14ac:dyDescent="0.2">
      <c r="A903" s="127" t="str">
        <f t="shared" si="29"/>
        <v/>
      </c>
      <c r="B903" s="186"/>
      <c r="C903" s="184"/>
      <c r="D903" s="108"/>
      <c r="E903" s="108"/>
      <c r="F903" s="406"/>
      <c r="G903" s="302"/>
      <c r="H903" s="302"/>
      <c r="I903" s="94"/>
      <c r="J903" s="94"/>
      <c r="K903" s="303">
        <f t="shared" si="30"/>
        <v>0</v>
      </c>
      <c r="L903" s="405"/>
      <c r="M903" s="405"/>
      <c r="N903" s="305"/>
    </row>
    <row r="904" spans="1:14" ht="15" x14ac:dyDescent="0.2">
      <c r="A904" s="127" t="str">
        <f t="shared" si="29"/>
        <v/>
      </c>
      <c r="B904" s="186"/>
      <c r="C904" s="184"/>
      <c r="D904" s="108"/>
      <c r="E904" s="108"/>
      <c r="F904" s="406"/>
      <c r="G904" s="302"/>
      <c r="H904" s="302"/>
      <c r="I904" s="94"/>
      <c r="J904" s="94"/>
      <c r="K904" s="303">
        <f t="shared" si="30"/>
        <v>0</v>
      </c>
      <c r="L904" s="405"/>
      <c r="M904" s="405"/>
      <c r="N904" s="305"/>
    </row>
    <row r="905" spans="1:14" ht="15" x14ac:dyDescent="0.2">
      <c r="A905" s="127" t="str">
        <f t="shared" si="29"/>
        <v/>
      </c>
      <c r="B905" s="186"/>
      <c r="C905" s="184"/>
      <c r="D905" s="108"/>
      <c r="E905" s="108"/>
      <c r="F905" s="406"/>
      <c r="G905" s="302"/>
      <c r="H905" s="302"/>
      <c r="I905" s="94"/>
      <c r="J905" s="94"/>
      <c r="K905" s="303">
        <f t="shared" si="30"/>
        <v>0</v>
      </c>
      <c r="L905" s="405"/>
      <c r="M905" s="405"/>
      <c r="N905" s="305"/>
    </row>
    <row r="906" spans="1:14" ht="15" x14ac:dyDescent="0.2">
      <c r="A906" s="127" t="str">
        <f t="shared" si="29"/>
        <v/>
      </c>
      <c r="B906" s="186"/>
      <c r="C906" s="184"/>
      <c r="D906" s="108"/>
      <c r="E906" s="108"/>
      <c r="F906" s="406"/>
      <c r="G906" s="302"/>
      <c r="H906" s="302"/>
      <c r="I906" s="94"/>
      <c r="J906" s="94"/>
      <c r="K906" s="303">
        <f t="shared" si="30"/>
        <v>0</v>
      </c>
      <c r="L906" s="405"/>
      <c r="M906" s="405"/>
      <c r="N906" s="305"/>
    </row>
    <row r="907" spans="1:14" ht="15" x14ac:dyDescent="0.2">
      <c r="A907" s="127" t="str">
        <f t="shared" si="29"/>
        <v/>
      </c>
      <c r="B907" s="186"/>
      <c r="C907" s="184"/>
      <c r="D907" s="108"/>
      <c r="E907" s="108"/>
      <c r="F907" s="406"/>
      <c r="G907" s="302"/>
      <c r="H907" s="302"/>
      <c r="I907" s="94"/>
      <c r="J907" s="94"/>
      <c r="K907" s="303">
        <f t="shared" si="30"/>
        <v>0</v>
      </c>
      <c r="L907" s="405"/>
      <c r="M907" s="405"/>
      <c r="N907" s="305"/>
    </row>
    <row r="908" spans="1:14" ht="15" x14ac:dyDescent="0.2">
      <c r="A908" s="127" t="str">
        <f t="shared" si="29"/>
        <v/>
      </c>
      <c r="B908" s="186"/>
      <c r="C908" s="184"/>
      <c r="D908" s="108"/>
      <c r="E908" s="108"/>
      <c r="F908" s="406"/>
      <c r="G908" s="302"/>
      <c r="H908" s="302"/>
      <c r="I908" s="94"/>
      <c r="J908" s="94"/>
      <c r="K908" s="303">
        <f t="shared" si="30"/>
        <v>0</v>
      </c>
      <c r="L908" s="405"/>
      <c r="M908" s="405"/>
      <c r="N908" s="305"/>
    </row>
    <row r="909" spans="1:14" ht="15" x14ac:dyDescent="0.2">
      <c r="A909" s="127" t="str">
        <f t="shared" si="29"/>
        <v/>
      </c>
      <c r="B909" s="186"/>
      <c r="C909" s="184"/>
      <c r="D909" s="108"/>
      <c r="E909" s="108"/>
      <c r="F909" s="406"/>
      <c r="G909" s="302"/>
      <c r="H909" s="302"/>
      <c r="I909" s="94"/>
      <c r="J909" s="94"/>
      <c r="K909" s="303">
        <f t="shared" si="30"/>
        <v>0</v>
      </c>
      <c r="L909" s="405"/>
      <c r="M909" s="405"/>
      <c r="N909" s="305"/>
    </row>
    <row r="910" spans="1:14" ht="15" x14ac:dyDescent="0.2">
      <c r="A910" s="127" t="str">
        <f t="shared" si="29"/>
        <v/>
      </c>
      <c r="B910" s="186"/>
      <c r="C910" s="184"/>
      <c r="D910" s="108"/>
      <c r="E910" s="108"/>
      <c r="F910" s="406"/>
      <c r="G910" s="302"/>
      <c r="H910" s="302"/>
      <c r="I910" s="94"/>
      <c r="J910" s="94"/>
      <c r="K910" s="303">
        <f t="shared" si="30"/>
        <v>0</v>
      </c>
      <c r="L910" s="405"/>
      <c r="M910" s="405"/>
      <c r="N910" s="305"/>
    </row>
    <row r="911" spans="1:14" ht="15" x14ac:dyDescent="0.2">
      <c r="A911" s="127" t="str">
        <f t="shared" si="29"/>
        <v/>
      </c>
      <c r="B911" s="186"/>
      <c r="C911" s="184"/>
      <c r="D911" s="108"/>
      <c r="E911" s="108"/>
      <c r="F911" s="406"/>
      <c r="G911" s="302"/>
      <c r="H911" s="302"/>
      <c r="I911" s="94"/>
      <c r="J911" s="94"/>
      <c r="K911" s="303">
        <f t="shared" si="30"/>
        <v>0</v>
      </c>
      <c r="L911" s="405"/>
      <c r="M911" s="405"/>
      <c r="N911" s="305"/>
    </row>
    <row r="912" spans="1:14" ht="15" x14ac:dyDescent="0.2">
      <c r="A912" s="127" t="str">
        <f t="shared" si="29"/>
        <v/>
      </c>
      <c r="B912" s="186"/>
      <c r="C912" s="184"/>
      <c r="D912" s="108"/>
      <c r="E912" s="108"/>
      <c r="F912" s="406"/>
      <c r="G912" s="302"/>
      <c r="H912" s="302"/>
      <c r="I912" s="94"/>
      <c r="J912" s="94"/>
      <c r="K912" s="303">
        <f t="shared" si="30"/>
        <v>0</v>
      </c>
      <c r="L912" s="405"/>
      <c r="M912" s="405"/>
      <c r="N912" s="305"/>
    </row>
    <row r="913" spans="1:14" ht="15" x14ac:dyDescent="0.2">
      <c r="A913" s="127" t="str">
        <f t="shared" si="29"/>
        <v/>
      </c>
      <c r="B913" s="186"/>
      <c r="C913" s="184"/>
      <c r="D913" s="108"/>
      <c r="E913" s="108"/>
      <c r="F913" s="406"/>
      <c r="G913" s="302"/>
      <c r="H913" s="302"/>
      <c r="I913" s="94"/>
      <c r="J913" s="94"/>
      <c r="K913" s="303">
        <f t="shared" si="30"/>
        <v>0</v>
      </c>
      <c r="L913" s="405"/>
      <c r="M913" s="405"/>
      <c r="N913" s="305"/>
    </row>
    <row r="914" spans="1:14" ht="15" x14ac:dyDescent="0.2">
      <c r="A914" s="127" t="str">
        <f t="shared" si="29"/>
        <v/>
      </c>
      <c r="B914" s="186"/>
      <c r="C914" s="184"/>
      <c r="D914" s="108"/>
      <c r="E914" s="108"/>
      <c r="F914" s="406"/>
      <c r="G914" s="302"/>
      <c r="H914" s="302"/>
      <c r="I914" s="94"/>
      <c r="J914" s="94"/>
      <c r="K914" s="303">
        <f t="shared" si="30"/>
        <v>0</v>
      </c>
      <c r="L914" s="405"/>
      <c r="M914" s="405"/>
      <c r="N914" s="305"/>
    </row>
    <row r="915" spans="1:14" ht="15" x14ac:dyDescent="0.2">
      <c r="A915" s="127" t="str">
        <f t="shared" si="29"/>
        <v/>
      </c>
      <c r="B915" s="186"/>
      <c r="C915" s="184"/>
      <c r="D915" s="108"/>
      <c r="E915" s="108"/>
      <c r="F915" s="406"/>
      <c r="G915" s="302"/>
      <c r="H915" s="302"/>
      <c r="I915" s="94"/>
      <c r="J915" s="94"/>
      <c r="K915" s="303">
        <f t="shared" si="30"/>
        <v>0</v>
      </c>
      <c r="L915" s="405"/>
      <c r="M915" s="405"/>
      <c r="N915" s="305"/>
    </row>
    <row r="916" spans="1:14" ht="15" x14ac:dyDescent="0.2">
      <c r="A916" s="127" t="str">
        <f t="shared" si="29"/>
        <v/>
      </c>
      <c r="B916" s="186"/>
      <c r="C916" s="184"/>
      <c r="D916" s="108"/>
      <c r="E916" s="108"/>
      <c r="F916" s="406"/>
      <c r="G916" s="302"/>
      <c r="H916" s="302"/>
      <c r="I916" s="94"/>
      <c r="J916" s="94"/>
      <c r="K916" s="303">
        <f t="shared" si="30"/>
        <v>0</v>
      </c>
      <c r="L916" s="405"/>
      <c r="M916" s="405"/>
      <c r="N916" s="305"/>
    </row>
    <row r="917" spans="1:14" ht="15" x14ac:dyDescent="0.2">
      <c r="A917" s="127" t="str">
        <f t="shared" ref="A917:A980" si="31">IF(COUNTA(B917:J917)&gt;0,ROW()-$A$3+1,"")</f>
        <v/>
      </c>
      <c r="B917" s="186"/>
      <c r="C917" s="184"/>
      <c r="D917" s="108"/>
      <c r="E917" s="108"/>
      <c r="F917" s="406"/>
      <c r="G917" s="302"/>
      <c r="H917" s="302"/>
      <c r="I917" s="94"/>
      <c r="J917" s="94"/>
      <c r="K917" s="303">
        <f t="shared" ref="K917:K980" si="32">ROUND(J917,2)*ROUND(I917,2)</f>
        <v>0</v>
      </c>
      <c r="L917" s="405"/>
      <c r="M917" s="405"/>
      <c r="N917" s="305"/>
    </row>
    <row r="918" spans="1:14" ht="15" x14ac:dyDescent="0.2">
      <c r="A918" s="127" t="str">
        <f t="shared" si="31"/>
        <v/>
      </c>
      <c r="B918" s="186"/>
      <c r="C918" s="184"/>
      <c r="D918" s="108"/>
      <c r="E918" s="108"/>
      <c r="F918" s="406"/>
      <c r="G918" s="302"/>
      <c r="H918" s="302"/>
      <c r="I918" s="94"/>
      <c r="J918" s="94"/>
      <c r="K918" s="303">
        <f t="shared" si="32"/>
        <v>0</v>
      </c>
      <c r="L918" s="405"/>
      <c r="M918" s="405"/>
      <c r="N918" s="305"/>
    </row>
    <row r="919" spans="1:14" ht="15" x14ac:dyDescent="0.2">
      <c r="A919" s="127" t="str">
        <f t="shared" si="31"/>
        <v/>
      </c>
      <c r="B919" s="186"/>
      <c r="C919" s="184"/>
      <c r="D919" s="108"/>
      <c r="E919" s="108"/>
      <c r="F919" s="406"/>
      <c r="G919" s="302"/>
      <c r="H919" s="302"/>
      <c r="I919" s="94"/>
      <c r="J919" s="94"/>
      <c r="K919" s="303">
        <f t="shared" si="32"/>
        <v>0</v>
      </c>
      <c r="L919" s="405"/>
      <c r="M919" s="405"/>
      <c r="N919" s="305"/>
    </row>
    <row r="920" spans="1:14" ht="15" x14ac:dyDescent="0.2">
      <c r="A920" s="127" t="str">
        <f t="shared" si="31"/>
        <v/>
      </c>
      <c r="B920" s="186"/>
      <c r="C920" s="184"/>
      <c r="D920" s="108"/>
      <c r="E920" s="108"/>
      <c r="F920" s="406"/>
      <c r="G920" s="302"/>
      <c r="H920" s="302"/>
      <c r="I920" s="94"/>
      <c r="J920" s="94"/>
      <c r="K920" s="303">
        <f t="shared" si="32"/>
        <v>0</v>
      </c>
      <c r="L920" s="405"/>
      <c r="M920" s="405"/>
      <c r="N920" s="305"/>
    </row>
    <row r="921" spans="1:14" ht="15" x14ac:dyDescent="0.2">
      <c r="A921" s="127" t="str">
        <f t="shared" si="31"/>
        <v/>
      </c>
      <c r="B921" s="186"/>
      <c r="C921" s="184"/>
      <c r="D921" s="108"/>
      <c r="E921" s="108"/>
      <c r="F921" s="406"/>
      <c r="G921" s="302"/>
      <c r="H921" s="302"/>
      <c r="I921" s="94"/>
      <c r="J921" s="94"/>
      <c r="K921" s="303">
        <f t="shared" si="32"/>
        <v>0</v>
      </c>
      <c r="L921" s="405"/>
      <c r="M921" s="405"/>
      <c r="N921" s="305"/>
    </row>
    <row r="922" spans="1:14" ht="15" x14ac:dyDescent="0.2">
      <c r="A922" s="127" t="str">
        <f t="shared" si="31"/>
        <v/>
      </c>
      <c r="B922" s="186"/>
      <c r="C922" s="184"/>
      <c r="D922" s="108"/>
      <c r="E922" s="108"/>
      <c r="F922" s="406"/>
      <c r="G922" s="302"/>
      <c r="H922" s="302"/>
      <c r="I922" s="94"/>
      <c r="J922" s="94"/>
      <c r="K922" s="303">
        <f t="shared" si="32"/>
        <v>0</v>
      </c>
      <c r="L922" s="405"/>
      <c r="M922" s="405"/>
      <c r="N922" s="305"/>
    </row>
    <row r="923" spans="1:14" ht="15" x14ac:dyDescent="0.2">
      <c r="A923" s="127" t="str">
        <f t="shared" si="31"/>
        <v/>
      </c>
      <c r="B923" s="186"/>
      <c r="C923" s="184"/>
      <c r="D923" s="108"/>
      <c r="E923" s="108"/>
      <c r="F923" s="406"/>
      <c r="G923" s="302"/>
      <c r="H923" s="302"/>
      <c r="I923" s="94"/>
      <c r="J923" s="94"/>
      <c r="K923" s="303">
        <f t="shared" si="32"/>
        <v>0</v>
      </c>
      <c r="L923" s="405"/>
      <c r="M923" s="405"/>
      <c r="N923" s="305"/>
    </row>
    <row r="924" spans="1:14" ht="15" x14ac:dyDescent="0.2">
      <c r="A924" s="127" t="str">
        <f t="shared" si="31"/>
        <v/>
      </c>
      <c r="B924" s="186"/>
      <c r="C924" s="184"/>
      <c r="D924" s="108"/>
      <c r="E924" s="108"/>
      <c r="F924" s="406"/>
      <c r="G924" s="302"/>
      <c r="H924" s="302"/>
      <c r="I924" s="94"/>
      <c r="J924" s="94"/>
      <c r="K924" s="303">
        <f t="shared" si="32"/>
        <v>0</v>
      </c>
      <c r="L924" s="405"/>
      <c r="M924" s="405"/>
      <c r="N924" s="305"/>
    </row>
    <row r="925" spans="1:14" ht="15" x14ac:dyDescent="0.2">
      <c r="A925" s="127" t="str">
        <f t="shared" si="31"/>
        <v/>
      </c>
      <c r="B925" s="186"/>
      <c r="C925" s="184"/>
      <c r="D925" s="108"/>
      <c r="E925" s="108"/>
      <c r="F925" s="406"/>
      <c r="G925" s="302"/>
      <c r="H925" s="302"/>
      <c r="I925" s="94"/>
      <c r="J925" s="94"/>
      <c r="K925" s="303">
        <f t="shared" si="32"/>
        <v>0</v>
      </c>
      <c r="L925" s="405"/>
      <c r="M925" s="405"/>
      <c r="N925" s="305"/>
    </row>
    <row r="926" spans="1:14" ht="15" x14ac:dyDescent="0.2">
      <c r="A926" s="127" t="str">
        <f t="shared" si="31"/>
        <v/>
      </c>
      <c r="B926" s="186"/>
      <c r="C926" s="184"/>
      <c r="D926" s="108"/>
      <c r="E926" s="108"/>
      <c r="F926" s="406"/>
      <c r="G926" s="302"/>
      <c r="H926" s="302"/>
      <c r="I926" s="94"/>
      <c r="J926" s="94"/>
      <c r="K926" s="303">
        <f t="shared" si="32"/>
        <v>0</v>
      </c>
      <c r="L926" s="405"/>
      <c r="M926" s="405"/>
      <c r="N926" s="305"/>
    </row>
    <row r="927" spans="1:14" ht="15" x14ac:dyDescent="0.2">
      <c r="A927" s="127" t="str">
        <f t="shared" si="31"/>
        <v/>
      </c>
      <c r="B927" s="186"/>
      <c r="C927" s="184"/>
      <c r="D927" s="108"/>
      <c r="E927" s="108"/>
      <c r="F927" s="406"/>
      <c r="G927" s="302"/>
      <c r="H927" s="302"/>
      <c r="I927" s="94"/>
      <c r="J927" s="94"/>
      <c r="K927" s="303">
        <f t="shared" si="32"/>
        <v>0</v>
      </c>
      <c r="L927" s="405"/>
      <c r="M927" s="405"/>
      <c r="N927" s="305"/>
    </row>
    <row r="928" spans="1:14" ht="15" x14ac:dyDescent="0.2">
      <c r="A928" s="127" t="str">
        <f t="shared" si="31"/>
        <v/>
      </c>
      <c r="B928" s="186"/>
      <c r="C928" s="184"/>
      <c r="D928" s="108"/>
      <c r="E928" s="108"/>
      <c r="F928" s="406"/>
      <c r="G928" s="302"/>
      <c r="H928" s="302"/>
      <c r="I928" s="94"/>
      <c r="J928" s="94"/>
      <c r="K928" s="303">
        <f t="shared" si="32"/>
        <v>0</v>
      </c>
      <c r="L928" s="405"/>
      <c r="M928" s="405"/>
      <c r="N928" s="305"/>
    </row>
    <row r="929" spans="1:14" ht="15" x14ac:dyDescent="0.2">
      <c r="A929" s="127" t="str">
        <f t="shared" si="31"/>
        <v/>
      </c>
      <c r="B929" s="186"/>
      <c r="C929" s="184"/>
      <c r="D929" s="108"/>
      <c r="E929" s="108"/>
      <c r="F929" s="406"/>
      <c r="G929" s="302"/>
      <c r="H929" s="302"/>
      <c r="I929" s="94"/>
      <c r="J929" s="94"/>
      <c r="K929" s="303">
        <f t="shared" si="32"/>
        <v>0</v>
      </c>
      <c r="L929" s="405"/>
      <c r="M929" s="405"/>
      <c r="N929" s="305"/>
    </row>
    <row r="930" spans="1:14" ht="15" x14ac:dyDescent="0.2">
      <c r="A930" s="127" t="str">
        <f t="shared" si="31"/>
        <v/>
      </c>
      <c r="B930" s="186"/>
      <c r="C930" s="184"/>
      <c r="D930" s="108"/>
      <c r="E930" s="108"/>
      <c r="F930" s="406"/>
      <c r="G930" s="302"/>
      <c r="H930" s="302"/>
      <c r="I930" s="94"/>
      <c r="J930" s="94"/>
      <c r="K930" s="303">
        <f t="shared" si="32"/>
        <v>0</v>
      </c>
      <c r="L930" s="405"/>
      <c r="M930" s="405"/>
      <c r="N930" s="305"/>
    </row>
    <row r="931" spans="1:14" ht="15" x14ac:dyDescent="0.2">
      <c r="A931" s="127" t="str">
        <f t="shared" si="31"/>
        <v/>
      </c>
      <c r="B931" s="186"/>
      <c r="C931" s="184"/>
      <c r="D931" s="108"/>
      <c r="E931" s="108"/>
      <c r="F931" s="406"/>
      <c r="G931" s="302"/>
      <c r="H931" s="302"/>
      <c r="I931" s="94"/>
      <c r="J931" s="94"/>
      <c r="K931" s="303">
        <f t="shared" si="32"/>
        <v>0</v>
      </c>
      <c r="L931" s="405"/>
      <c r="M931" s="405"/>
      <c r="N931" s="305"/>
    </row>
    <row r="932" spans="1:14" ht="15" x14ac:dyDescent="0.2">
      <c r="A932" s="127" t="str">
        <f t="shared" si="31"/>
        <v/>
      </c>
      <c r="B932" s="186"/>
      <c r="C932" s="184"/>
      <c r="D932" s="108"/>
      <c r="E932" s="108"/>
      <c r="F932" s="406"/>
      <c r="G932" s="302"/>
      <c r="H932" s="302"/>
      <c r="I932" s="94"/>
      <c r="J932" s="94"/>
      <c r="K932" s="303">
        <f t="shared" si="32"/>
        <v>0</v>
      </c>
      <c r="L932" s="405"/>
      <c r="M932" s="405"/>
      <c r="N932" s="305"/>
    </row>
    <row r="933" spans="1:14" ht="15" x14ac:dyDescent="0.2">
      <c r="A933" s="127" t="str">
        <f t="shared" si="31"/>
        <v/>
      </c>
      <c r="B933" s="186"/>
      <c r="C933" s="184"/>
      <c r="D933" s="108"/>
      <c r="E933" s="108"/>
      <c r="F933" s="406"/>
      <c r="G933" s="302"/>
      <c r="H933" s="302"/>
      <c r="I933" s="94"/>
      <c r="J933" s="94"/>
      <c r="K933" s="303">
        <f t="shared" si="32"/>
        <v>0</v>
      </c>
      <c r="L933" s="405"/>
      <c r="M933" s="405"/>
      <c r="N933" s="305"/>
    </row>
    <row r="934" spans="1:14" ht="15" x14ac:dyDescent="0.2">
      <c r="A934" s="127" t="str">
        <f t="shared" si="31"/>
        <v/>
      </c>
      <c r="B934" s="186"/>
      <c r="C934" s="184"/>
      <c r="D934" s="108"/>
      <c r="E934" s="108"/>
      <c r="F934" s="406"/>
      <c r="G934" s="302"/>
      <c r="H934" s="302"/>
      <c r="I934" s="94"/>
      <c r="J934" s="94"/>
      <c r="K934" s="303">
        <f t="shared" si="32"/>
        <v>0</v>
      </c>
      <c r="L934" s="405"/>
      <c r="M934" s="405"/>
      <c r="N934" s="305"/>
    </row>
    <row r="935" spans="1:14" ht="15" x14ac:dyDescent="0.2">
      <c r="A935" s="127" t="str">
        <f t="shared" si="31"/>
        <v/>
      </c>
      <c r="B935" s="186"/>
      <c r="C935" s="184"/>
      <c r="D935" s="108"/>
      <c r="E935" s="108"/>
      <c r="F935" s="406"/>
      <c r="G935" s="302"/>
      <c r="H935" s="302"/>
      <c r="I935" s="94"/>
      <c r="J935" s="94"/>
      <c r="K935" s="303">
        <f t="shared" si="32"/>
        <v>0</v>
      </c>
      <c r="L935" s="405"/>
      <c r="M935" s="405"/>
      <c r="N935" s="305"/>
    </row>
    <row r="936" spans="1:14" ht="15" x14ac:dyDescent="0.2">
      <c r="A936" s="127" t="str">
        <f t="shared" si="31"/>
        <v/>
      </c>
      <c r="B936" s="186"/>
      <c r="C936" s="184"/>
      <c r="D936" s="108"/>
      <c r="E936" s="108"/>
      <c r="F936" s="406"/>
      <c r="G936" s="302"/>
      <c r="H936" s="302"/>
      <c r="I936" s="94"/>
      <c r="J936" s="94"/>
      <c r="K936" s="303">
        <f t="shared" si="32"/>
        <v>0</v>
      </c>
      <c r="L936" s="405"/>
      <c r="M936" s="405"/>
      <c r="N936" s="305"/>
    </row>
    <row r="937" spans="1:14" ht="15" x14ac:dyDescent="0.2">
      <c r="A937" s="127" t="str">
        <f t="shared" si="31"/>
        <v/>
      </c>
      <c r="B937" s="186"/>
      <c r="C937" s="184"/>
      <c r="D937" s="108"/>
      <c r="E937" s="108"/>
      <c r="F937" s="406"/>
      <c r="G937" s="302"/>
      <c r="H937" s="302"/>
      <c r="I937" s="94"/>
      <c r="J937" s="94"/>
      <c r="K937" s="303">
        <f t="shared" si="32"/>
        <v>0</v>
      </c>
      <c r="L937" s="405"/>
      <c r="M937" s="405"/>
      <c r="N937" s="305"/>
    </row>
    <row r="938" spans="1:14" ht="15" x14ac:dyDescent="0.2">
      <c r="A938" s="127" t="str">
        <f t="shared" si="31"/>
        <v/>
      </c>
      <c r="B938" s="186"/>
      <c r="C938" s="184"/>
      <c r="D938" s="108"/>
      <c r="E938" s="108"/>
      <c r="F938" s="406"/>
      <c r="G938" s="302"/>
      <c r="H938" s="302"/>
      <c r="I938" s="94"/>
      <c r="J938" s="94"/>
      <c r="K938" s="303">
        <f t="shared" si="32"/>
        <v>0</v>
      </c>
      <c r="L938" s="405"/>
      <c r="M938" s="405"/>
      <c r="N938" s="305"/>
    </row>
    <row r="939" spans="1:14" ht="15" x14ac:dyDescent="0.2">
      <c r="A939" s="127" t="str">
        <f t="shared" si="31"/>
        <v/>
      </c>
      <c r="B939" s="186"/>
      <c r="C939" s="184"/>
      <c r="D939" s="108"/>
      <c r="E939" s="108"/>
      <c r="F939" s="406"/>
      <c r="G939" s="302"/>
      <c r="H939" s="302"/>
      <c r="I939" s="94"/>
      <c r="J939" s="94"/>
      <c r="K939" s="303">
        <f t="shared" si="32"/>
        <v>0</v>
      </c>
      <c r="L939" s="405"/>
      <c r="M939" s="405"/>
      <c r="N939" s="305"/>
    </row>
    <row r="940" spans="1:14" ht="15" x14ac:dyDescent="0.2">
      <c r="A940" s="127" t="str">
        <f t="shared" si="31"/>
        <v/>
      </c>
      <c r="B940" s="186"/>
      <c r="C940" s="184"/>
      <c r="D940" s="108"/>
      <c r="E940" s="108"/>
      <c r="F940" s="406"/>
      <c r="G940" s="302"/>
      <c r="H940" s="302"/>
      <c r="I940" s="94"/>
      <c r="J940" s="94"/>
      <c r="K940" s="303">
        <f t="shared" si="32"/>
        <v>0</v>
      </c>
      <c r="L940" s="405"/>
      <c r="M940" s="405"/>
      <c r="N940" s="305"/>
    </row>
    <row r="941" spans="1:14" ht="15" x14ac:dyDescent="0.2">
      <c r="A941" s="127" t="str">
        <f t="shared" si="31"/>
        <v/>
      </c>
      <c r="B941" s="186"/>
      <c r="C941" s="184"/>
      <c r="D941" s="108"/>
      <c r="E941" s="108"/>
      <c r="F941" s="406"/>
      <c r="G941" s="302"/>
      <c r="H941" s="302"/>
      <c r="I941" s="94"/>
      <c r="J941" s="94"/>
      <c r="K941" s="303">
        <f t="shared" si="32"/>
        <v>0</v>
      </c>
      <c r="L941" s="405"/>
      <c r="M941" s="405"/>
      <c r="N941" s="305"/>
    </row>
    <row r="942" spans="1:14" ht="15" x14ac:dyDescent="0.2">
      <c r="A942" s="127" t="str">
        <f t="shared" si="31"/>
        <v/>
      </c>
      <c r="B942" s="186"/>
      <c r="C942" s="184"/>
      <c r="D942" s="108"/>
      <c r="E942" s="108"/>
      <c r="F942" s="406"/>
      <c r="G942" s="302"/>
      <c r="H942" s="302"/>
      <c r="I942" s="94"/>
      <c r="J942" s="94"/>
      <c r="K942" s="303">
        <f t="shared" si="32"/>
        <v>0</v>
      </c>
      <c r="L942" s="405"/>
      <c r="M942" s="405"/>
      <c r="N942" s="305"/>
    </row>
    <row r="943" spans="1:14" ht="15" x14ac:dyDescent="0.2">
      <c r="A943" s="127" t="str">
        <f t="shared" si="31"/>
        <v/>
      </c>
      <c r="B943" s="186"/>
      <c r="C943" s="184"/>
      <c r="D943" s="108"/>
      <c r="E943" s="108"/>
      <c r="F943" s="406"/>
      <c r="G943" s="302"/>
      <c r="H943" s="302"/>
      <c r="I943" s="94"/>
      <c r="J943" s="94"/>
      <c r="K943" s="303">
        <f t="shared" si="32"/>
        <v>0</v>
      </c>
      <c r="L943" s="405"/>
      <c r="M943" s="405"/>
      <c r="N943" s="305"/>
    </row>
    <row r="944" spans="1:14" ht="15" x14ac:dyDescent="0.2">
      <c r="A944" s="127" t="str">
        <f t="shared" si="31"/>
        <v/>
      </c>
      <c r="B944" s="186"/>
      <c r="C944" s="184"/>
      <c r="D944" s="108"/>
      <c r="E944" s="108"/>
      <c r="F944" s="406"/>
      <c r="G944" s="302"/>
      <c r="H944" s="302"/>
      <c r="I944" s="94"/>
      <c r="J944" s="94"/>
      <c r="K944" s="303">
        <f t="shared" si="32"/>
        <v>0</v>
      </c>
      <c r="L944" s="405"/>
      <c r="M944" s="405"/>
      <c r="N944" s="305"/>
    </row>
    <row r="945" spans="1:14" ht="15" x14ac:dyDescent="0.2">
      <c r="A945" s="127" t="str">
        <f t="shared" si="31"/>
        <v/>
      </c>
      <c r="B945" s="186"/>
      <c r="C945" s="184"/>
      <c r="D945" s="108"/>
      <c r="E945" s="108"/>
      <c r="F945" s="406"/>
      <c r="G945" s="302"/>
      <c r="H945" s="302"/>
      <c r="I945" s="94"/>
      <c r="J945" s="94"/>
      <c r="K945" s="303">
        <f t="shared" si="32"/>
        <v>0</v>
      </c>
      <c r="L945" s="405"/>
      <c r="M945" s="405"/>
      <c r="N945" s="305"/>
    </row>
    <row r="946" spans="1:14" ht="15" x14ac:dyDescent="0.2">
      <c r="A946" s="127" t="str">
        <f t="shared" si="31"/>
        <v/>
      </c>
      <c r="B946" s="186"/>
      <c r="C946" s="184"/>
      <c r="D946" s="108"/>
      <c r="E946" s="108"/>
      <c r="F946" s="406"/>
      <c r="G946" s="302"/>
      <c r="H946" s="302"/>
      <c r="I946" s="94"/>
      <c r="J946" s="94"/>
      <c r="K946" s="303">
        <f t="shared" si="32"/>
        <v>0</v>
      </c>
      <c r="L946" s="405"/>
      <c r="M946" s="405"/>
      <c r="N946" s="305"/>
    </row>
    <row r="947" spans="1:14" ht="15" x14ac:dyDescent="0.2">
      <c r="A947" s="127" t="str">
        <f t="shared" si="31"/>
        <v/>
      </c>
      <c r="B947" s="186"/>
      <c r="C947" s="184"/>
      <c r="D947" s="108"/>
      <c r="E947" s="108"/>
      <c r="F947" s="406"/>
      <c r="G947" s="302"/>
      <c r="H947" s="302"/>
      <c r="I947" s="94"/>
      <c r="J947" s="94"/>
      <c r="K947" s="303">
        <f t="shared" si="32"/>
        <v>0</v>
      </c>
      <c r="L947" s="405"/>
      <c r="M947" s="405"/>
      <c r="N947" s="305"/>
    </row>
    <row r="948" spans="1:14" ht="15" x14ac:dyDescent="0.2">
      <c r="A948" s="127" t="str">
        <f t="shared" si="31"/>
        <v/>
      </c>
      <c r="B948" s="186"/>
      <c r="C948" s="184"/>
      <c r="D948" s="108"/>
      <c r="E948" s="108"/>
      <c r="F948" s="406"/>
      <c r="G948" s="302"/>
      <c r="H948" s="302"/>
      <c r="I948" s="94"/>
      <c r="J948" s="94"/>
      <c r="K948" s="303">
        <f t="shared" si="32"/>
        <v>0</v>
      </c>
      <c r="L948" s="405"/>
      <c r="M948" s="405"/>
      <c r="N948" s="305"/>
    </row>
    <row r="949" spans="1:14" ht="15" x14ac:dyDescent="0.2">
      <c r="A949" s="127" t="str">
        <f t="shared" si="31"/>
        <v/>
      </c>
      <c r="B949" s="186"/>
      <c r="C949" s="184"/>
      <c r="D949" s="108"/>
      <c r="E949" s="108"/>
      <c r="F949" s="406"/>
      <c r="G949" s="302"/>
      <c r="H949" s="302"/>
      <c r="I949" s="94"/>
      <c r="J949" s="94"/>
      <c r="K949" s="303">
        <f t="shared" si="32"/>
        <v>0</v>
      </c>
      <c r="L949" s="405"/>
      <c r="M949" s="405"/>
      <c r="N949" s="305"/>
    </row>
    <row r="950" spans="1:14" ht="15" x14ac:dyDescent="0.2">
      <c r="A950" s="127" t="str">
        <f t="shared" si="31"/>
        <v/>
      </c>
      <c r="B950" s="186"/>
      <c r="C950" s="184"/>
      <c r="D950" s="108"/>
      <c r="E950" s="108"/>
      <c r="F950" s="406"/>
      <c r="G950" s="302"/>
      <c r="H950" s="302"/>
      <c r="I950" s="94"/>
      <c r="J950" s="94"/>
      <c r="K950" s="303">
        <f t="shared" si="32"/>
        <v>0</v>
      </c>
      <c r="L950" s="405"/>
      <c r="M950" s="405"/>
      <c r="N950" s="305"/>
    </row>
    <row r="951" spans="1:14" ht="15" x14ac:dyDescent="0.2">
      <c r="A951" s="127" t="str">
        <f t="shared" si="31"/>
        <v/>
      </c>
      <c r="B951" s="186"/>
      <c r="C951" s="184"/>
      <c r="D951" s="108"/>
      <c r="E951" s="108"/>
      <c r="F951" s="406"/>
      <c r="G951" s="302"/>
      <c r="H951" s="302"/>
      <c r="I951" s="94"/>
      <c r="J951" s="94"/>
      <c r="K951" s="303">
        <f t="shared" si="32"/>
        <v>0</v>
      </c>
      <c r="L951" s="405"/>
      <c r="M951" s="405"/>
      <c r="N951" s="305"/>
    </row>
    <row r="952" spans="1:14" ht="15" x14ac:dyDescent="0.2">
      <c r="A952" s="127" t="str">
        <f t="shared" si="31"/>
        <v/>
      </c>
      <c r="B952" s="186"/>
      <c r="C952" s="184"/>
      <c r="D952" s="108"/>
      <c r="E952" s="108"/>
      <c r="F952" s="406"/>
      <c r="G952" s="302"/>
      <c r="H952" s="302"/>
      <c r="I952" s="94"/>
      <c r="J952" s="94"/>
      <c r="K952" s="303">
        <f t="shared" si="32"/>
        <v>0</v>
      </c>
      <c r="L952" s="405"/>
      <c r="M952" s="405"/>
      <c r="N952" s="305"/>
    </row>
    <row r="953" spans="1:14" ht="15" x14ac:dyDescent="0.2">
      <c r="A953" s="127" t="str">
        <f t="shared" si="31"/>
        <v/>
      </c>
      <c r="B953" s="186"/>
      <c r="C953" s="184"/>
      <c r="D953" s="108"/>
      <c r="E953" s="108"/>
      <c r="F953" s="406"/>
      <c r="G953" s="302"/>
      <c r="H953" s="302"/>
      <c r="I953" s="94"/>
      <c r="J953" s="94"/>
      <c r="K953" s="303">
        <f t="shared" si="32"/>
        <v>0</v>
      </c>
      <c r="L953" s="405"/>
      <c r="M953" s="405"/>
      <c r="N953" s="305"/>
    </row>
    <row r="954" spans="1:14" ht="15" x14ac:dyDescent="0.2">
      <c r="A954" s="127" t="str">
        <f t="shared" si="31"/>
        <v/>
      </c>
      <c r="B954" s="186"/>
      <c r="C954" s="184"/>
      <c r="D954" s="108"/>
      <c r="E954" s="108"/>
      <c r="F954" s="406"/>
      <c r="G954" s="302"/>
      <c r="H954" s="302"/>
      <c r="I954" s="94"/>
      <c r="J954" s="94"/>
      <c r="K954" s="303">
        <f t="shared" si="32"/>
        <v>0</v>
      </c>
      <c r="L954" s="405"/>
      <c r="M954" s="405"/>
      <c r="N954" s="305"/>
    </row>
    <row r="955" spans="1:14" ht="15" x14ac:dyDescent="0.2">
      <c r="A955" s="127" t="str">
        <f t="shared" si="31"/>
        <v/>
      </c>
      <c r="B955" s="186"/>
      <c r="C955" s="184"/>
      <c r="D955" s="108"/>
      <c r="E955" s="108"/>
      <c r="F955" s="406"/>
      <c r="G955" s="302"/>
      <c r="H955" s="302"/>
      <c r="I955" s="94"/>
      <c r="J955" s="94"/>
      <c r="K955" s="303">
        <f t="shared" si="32"/>
        <v>0</v>
      </c>
      <c r="L955" s="405"/>
      <c r="M955" s="405"/>
      <c r="N955" s="305"/>
    </row>
    <row r="956" spans="1:14" ht="15" x14ac:dyDescent="0.2">
      <c r="A956" s="127" t="str">
        <f t="shared" si="31"/>
        <v/>
      </c>
      <c r="B956" s="186"/>
      <c r="C956" s="184"/>
      <c r="D956" s="108"/>
      <c r="E956" s="108"/>
      <c r="F956" s="406"/>
      <c r="G956" s="302"/>
      <c r="H956" s="302"/>
      <c r="I956" s="94"/>
      <c r="J956" s="94"/>
      <c r="K956" s="303">
        <f t="shared" si="32"/>
        <v>0</v>
      </c>
      <c r="L956" s="405"/>
      <c r="M956" s="405"/>
      <c r="N956" s="305"/>
    </row>
    <row r="957" spans="1:14" ht="15" x14ac:dyDescent="0.2">
      <c r="A957" s="127" t="str">
        <f t="shared" si="31"/>
        <v/>
      </c>
      <c r="B957" s="186"/>
      <c r="C957" s="184"/>
      <c r="D957" s="108"/>
      <c r="E957" s="108"/>
      <c r="F957" s="406"/>
      <c r="G957" s="302"/>
      <c r="H957" s="302"/>
      <c r="I957" s="94"/>
      <c r="J957" s="94"/>
      <c r="K957" s="303">
        <f t="shared" si="32"/>
        <v>0</v>
      </c>
      <c r="L957" s="405"/>
      <c r="M957" s="405"/>
      <c r="N957" s="305"/>
    </row>
    <row r="958" spans="1:14" ht="15" x14ac:dyDescent="0.2">
      <c r="A958" s="127" t="str">
        <f t="shared" si="31"/>
        <v/>
      </c>
      <c r="B958" s="186"/>
      <c r="C958" s="184"/>
      <c r="D958" s="108"/>
      <c r="E958" s="108"/>
      <c r="F958" s="406"/>
      <c r="G958" s="302"/>
      <c r="H958" s="302"/>
      <c r="I958" s="94"/>
      <c r="J958" s="94"/>
      <c r="K958" s="303">
        <f t="shared" si="32"/>
        <v>0</v>
      </c>
      <c r="L958" s="405"/>
      <c r="M958" s="405"/>
      <c r="N958" s="305"/>
    </row>
    <row r="959" spans="1:14" ht="15" x14ac:dyDescent="0.2">
      <c r="A959" s="127" t="str">
        <f t="shared" si="31"/>
        <v/>
      </c>
      <c r="B959" s="186"/>
      <c r="C959" s="184"/>
      <c r="D959" s="108"/>
      <c r="E959" s="108"/>
      <c r="F959" s="406"/>
      <c r="G959" s="302"/>
      <c r="H959" s="302"/>
      <c r="I959" s="94"/>
      <c r="J959" s="94"/>
      <c r="K959" s="303">
        <f t="shared" si="32"/>
        <v>0</v>
      </c>
      <c r="L959" s="405"/>
      <c r="M959" s="405"/>
      <c r="N959" s="305"/>
    </row>
    <row r="960" spans="1:14" ht="15" x14ac:dyDescent="0.2">
      <c r="A960" s="127" t="str">
        <f t="shared" si="31"/>
        <v/>
      </c>
      <c r="B960" s="186"/>
      <c r="C960" s="184"/>
      <c r="D960" s="108"/>
      <c r="E960" s="108"/>
      <c r="F960" s="406"/>
      <c r="G960" s="302"/>
      <c r="H960" s="302"/>
      <c r="I960" s="94"/>
      <c r="J960" s="94"/>
      <c r="K960" s="303">
        <f t="shared" si="32"/>
        <v>0</v>
      </c>
      <c r="L960" s="405"/>
      <c r="M960" s="405"/>
      <c r="N960" s="305"/>
    </row>
    <row r="961" spans="1:14" ht="15" x14ac:dyDescent="0.2">
      <c r="A961" s="127" t="str">
        <f t="shared" si="31"/>
        <v/>
      </c>
      <c r="B961" s="186"/>
      <c r="C961" s="184"/>
      <c r="D961" s="108"/>
      <c r="E961" s="108"/>
      <c r="F961" s="406"/>
      <c r="G961" s="302"/>
      <c r="H961" s="302"/>
      <c r="I961" s="94"/>
      <c r="J961" s="94"/>
      <c r="K961" s="303">
        <f t="shared" si="32"/>
        <v>0</v>
      </c>
      <c r="L961" s="405"/>
      <c r="M961" s="405"/>
      <c r="N961" s="305"/>
    </row>
    <row r="962" spans="1:14" ht="15" x14ac:dyDescent="0.2">
      <c r="A962" s="127" t="str">
        <f t="shared" si="31"/>
        <v/>
      </c>
      <c r="B962" s="186"/>
      <c r="C962" s="184"/>
      <c r="D962" s="108"/>
      <c r="E962" s="108"/>
      <c r="F962" s="406"/>
      <c r="G962" s="302"/>
      <c r="H962" s="302"/>
      <c r="I962" s="94"/>
      <c r="J962" s="94"/>
      <c r="K962" s="303">
        <f t="shared" si="32"/>
        <v>0</v>
      </c>
      <c r="L962" s="405"/>
      <c r="M962" s="405"/>
      <c r="N962" s="305"/>
    </row>
    <row r="963" spans="1:14" ht="15" x14ac:dyDescent="0.2">
      <c r="A963" s="127" t="str">
        <f t="shared" si="31"/>
        <v/>
      </c>
      <c r="B963" s="186"/>
      <c r="C963" s="184"/>
      <c r="D963" s="108"/>
      <c r="E963" s="108"/>
      <c r="F963" s="406"/>
      <c r="G963" s="302"/>
      <c r="H963" s="302"/>
      <c r="I963" s="94"/>
      <c r="J963" s="94"/>
      <c r="K963" s="303">
        <f t="shared" si="32"/>
        <v>0</v>
      </c>
      <c r="L963" s="405"/>
      <c r="M963" s="405"/>
      <c r="N963" s="305"/>
    </row>
    <row r="964" spans="1:14" ht="15" x14ac:dyDescent="0.2">
      <c r="A964" s="127" t="str">
        <f t="shared" si="31"/>
        <v/>
      </c>
      <c r="B964" s="186"/>
      <c r="C964" s="184"/>
      <c r="D964" s="108"/>
      <c r="E964" s="108"/>
      <c r="F964" s="406"/>
      <c r="G964" s="302"/>
      <c r="H964" s="302"/>
      <c r="I964" s="94"/>
      <c r="J964" s="94"/>
      <c r="K964" s="303">
        <f t="shared" si="32"/>
        <v>0</v>
      </c>
      <c r="L964" s="405"/>
      <c r="M964" s="405"/>
      <c r="N964" s="305"/>
    </row>
    <row r="965" spans="1:14" ht="15" x14ac:dyDescent="0.2">
      <c r="A965" s="127" t="str">
        <f t="shared" si="31"/>
        <v/>
      </c>
      <c r="B965" s="186"/>
      <c r="C965" s="184"/>
      <c r="D965" s="108"/>
      <c r="E965" s="108"/>
      <c r="F965" s="406"/>
      <c r="G965" s="302"/>
      <c r="H965" s="302"/>
      <c r="I965" s="94"/>
      <c r="J965" s="94"/>
      <c r="K965" s="303">
        <f t="shared" si="32"/>
        <v>0</v>
      </c>
      <c r="L965" s="405"/>
      <c r="M965" s="405"/>
      <c r="N965" s="305"/>
    </row>
    <row r="966" spans="1:14" ht="15" x14ac:dyDescent="0.2">
      <c r="A966" s="127" t="str">
        <f t="shared" si="31"/>
        <v/>
      </c>
      <c r="B966" s="186"/>
      <c r="C966" s="184"/>
      <c r="D966" s="108"/>
      <c r="E966" s="108"/>
      <c r="F966" s="406"/>
      <c r="G966" s="302"/>
      <c r="H966" s="302"/>
      <c r="I966" s="94"/>
      <c r="J966" s="94"/>
      <c r="K966" s="303">
        <f t="shared" si="32"/>
        <v>0</v>
      </c>
      <c r="L966" s="405"/>
      <c r="M966" s="405"/>
      <c r="N966" s="305"/>
    </row>
    <row r="967" spans="1:14" ht="15" x14ac:dyDescent="0.2">
      <c r="A967" s="127" t="str">
        <f t="shared" si="31"/>
        <v/>
      </c>
      <c r="B967" s="186"/>
      <c r="C967" s="184"/>
      <c r="D967" s="108"/>
      <c r="E967" s="108"/>
      <c r="F967" s="406"/>
      <c r="G967" s="302"/>
      <c r="H967" s="302"/>
      <c r="I967" s="94"/>
      <c r="J967" s="94"/>
      <c r="K967" s="303">
        <f t="shared" si="32"/>
        <v>0</v>
      </c>
      <c r="L967" s="405"/>
      <c r="M967" s="405"/>
      <c r="N967" s="305"/>
    </row>
    <row r="968" spans="1:14" ht="15" x14ac:dyDescent="0.2">
      <c r="A968" s="127" t="str">
        <f t="shared" si="31"/>
        <v/>
      </c>
      <c r="B968" s="186"/>
      <c r="C968" s="184"/>
      <c r="D968" s="108"/>
      <c r="E968" s="108"/>
      <c r="F968" s="406"/>
      <c r="G968" s="302"/>
      <c r="H968" s="302"/>
      <c r="I968" s="94"/>
      <c r="J968" s="94"/>
      <c r="K968" s="303">
        <f t="shared" si="32"/>
        <v>0</v>
      </c>
      <c r="L968" s="405"/>
      <c r="M968" s="405"/>
      <c r="N968" s="305"/>
    </row>
    <row r="969" spans="1:14" ht="15" x14ac:dyDescent="0.2">
      <c r="A969" s="127" t="str">
        <f t="shared" si="31"/>
        <v/>
      </c>
      <c r="B969" s="186"/>
      <c r="C969" s="184"/>
      <c r="D969" s="108"/>
      <c r="E969" s="108"/>
      <c r="F969" s="406"/>
      <c r="G969" s="302"/>
      <c r="H969" s="302"/>
      <c r="I969" s="94"/>
      <c r="J969" s="94"/>
      <c r="K969" s="303">
        <f t="shared" si="32"/>
        <v>0</v>
      </c>
      <c r="L969" s="405"/>
      <c r="M969" s="405"/>
      <c r="N969" s="305"/>
    </row>
    <row r="970" spans="1:14" ht="15" x14ac:dyDescent="0.2">
      <c r="A970" s="127" t="str">
        <f t="shared" si="31"/>
        <v/>
      </c>
      <c r="B970" s="186"/>
      <c r="C970" s="184"/>
      <c r="D970" s="108"/>
      <c r="E970" s="108"/>
      <c r="F970" s="406"/>
      <c r="G970" s="302"/>
      <c r="H970" s="302"/>
      <c r="I970" s="94"/>
      <c r="J970" s="94"/>
      <c r="K970" s="303">
        <f t="shared" si="32"/>
        <v>0</v>
      </c>
      <c r="L970" s="405"/>
      <c r="M970" s="405"/>
      <c r="N970" s="305"/>
    </row>
    <row r="971" spans="1:14" ht="15" x14ac:dyDescent="0.2">
      <c r="A971" s="127" t="str">
        <f t="shared" si="31"/>
        <v/>
      </c>
      <c r="B971" s="186"/>
      <c r="C971" s="184"/>
      <c r="D971" s="108"/>
      <c r="E971" s="108"/>
      <c r="F971" s="406"/>
      <c r="G971" s="302"/>
      <c r="H971" s="302"/>
      <c r="I971" s="94"/>
      <c r="J971" s="94"/>
      <c r="K971" s="303">
        <f t="shared" si="32"/>
        <v>0</v>
      </c>
      <c r="L971" s="405"/>
      <c r="M971" s="405"/>
      <c r="N971" s="305"/>
    </row>
    <row r="972" spans="1:14" ht="15" x14ac:dyDescent="0.2">
      <c r="A972" s="127" t="str">
        <f t="shared" si="31"/>
        <v/>
      </c>
      <c r="B972" s="186"/>
      <c r="C972" s="184"/>
      <c r="D972" s="108"/>
      <c r="E972" s="108"/>
      <c r="F972" s="406"/>
      <c r="G972" s="302"/>
      <c r="H972" s="302"/>
      <c r="I972" s="94"/>
      <c r="J972" s="94"/>
      <c r="K972" s="303">
        <f t="shared" si="32"/>
        <v>0</v>
      </c>
      <c r="L972" s="405"/>
      <c r="M972" s="405"/>
      <c r="N972" s="305"/>
    </row>
    <row r="973" spans="1:14" ht="15" x14ac:dyDescent="0.2">
      <c r="A973" s="127" t="str">
        <f t="shared" si="31"/>
        <v/>
      </c>
      <c r="B973" s="186"/>
      <c r="C973" s="184"/>
      <c r="D973" s="108"/>
      <c r="E973" s="108"/>
      <c r="F973" s="406"/>
      <c r="G973" s="302"/>
      <c r="H973" s="302"/>
      <c r="I973" s="94"/>
      <c r="J973" s="94"/>
      <c r="K973" s="303">
        <f t="shared" si="32"/>
        <v>0</v>
      </c>
      <c r="L973" s="405"/>
      <c r="M973" s="405"/>
      <c r="N973" s="305"/>
    </row>
    <row r="974" spans="1:14" ht="15" x14ac:dyDescent="0.2">
      <c r="A974" s="127" t="str">
        <f t="shared" si="31"/>
        <v/>
      </c>
      <c r="B974" s="186"/>
      <c r="C974" s="184"/>
      <c r="D974" s="108"/>
      <c r="E974" s="108"/>
      <c r="F974" s="406"/>
      <c r="G974" s="302"/>
      <c r="H974" s="302"/>
      <c r="I974" s="94"/>
      <c r="J974" s="94"/>
      <c r="K974" s="303">
        <f t="shared" si="32"/>
        <v>0</v>
      </c>
      <c r="L974" s="405"/>
      <c r="M974" s="405"/>
      <c r="N974" s="305"/>
    </row>
    <row r="975" spans="1:14" ht="15" x14ac:dyDescent="0.2">
      <c r="A975" s="127" t="str">
        <f t="shared" si="31"/>
        <v/>
      </c>
      <c r="B975" s="186"/>
      <c r="C975" s="184"/>
      <c r="D975" s="108"/>
      <c r="E975" s="108"/>
      <c r="F975" s="406"/>
      <c r="G975" s="302"/>
      <c r="H975" s="302"/>
      <c r="I975" s="94"/>
      <c r="J975" s="94"/>
      <c r="K975" s="303">
        <f t="shared" si="32"/>
        <v>0</v>
      </c>
      <c r="L975" s="405"/>
      <c r="M975" s="405"/>
      <c r="N975" s="305"/>
    </row>
    <row r="976" spans="1:14" ht="15" x14ac:dyDescent="0.2">
      <c r="A976" s="127" t="str">
        <f t="shared" si="31"/>
        <v/>
      </c>
      <c r="B976" s="186"/>
      <c r="C976" s="184"/>
      <c r="D976" s="108"/>
      <c r="E976" s="108"/>
      <c r="F976" s="406"/>
      <c r="G976" s="302"/>
      <c r="H976" s="302"/>
      <c r="I976" s="94"/>
      <c r="J976" s="94"/>
      <c r="K976" s="303">
        <f t="shared" si="32"/>
        <v>0</v>
      </c>
      <c r="L976" s="405"/>
      <c r="M976" s="405"/>
      <c r="N976" s="305"/>
    </row>
    <row r="977" spans="1:14" ht="15" x14ac:dyDescent="0.2">
      <c r="A977" s="127" t="str">
        <f t="shared" si="31"/>
        <v/>
      </c>
      <c r="B977" s="186"/>
      <c r="C977" s="184"/>
      <c r="D977" s="108"/>
      <c r="E977" s="108"/>
      <c r="F977" s="406"/>
      <c r="G977" s="302"/>
      <c r="H977" s="302"/>
      <c r="I977" s="94"/>
      <c r="J977" s="94"/>
      <c r="K977" s="303">
        <f t="shared" si="32"/>
        <v>0</v>
      </c>
      <c r="L977" s="405"/>
      <c r="M977" s="405"/>
      <c r="N977" s="305"/>
    </row>
    <row r="978" spans="1:14" ht="15" x14ac:dyDescent="0.2">
      <c r="A978" s="127" t="str">
        <f t="shared" si="31"/>
        <v/>
      </c>
      <c r="B978" s="186"/>
      <c r="C978" s="184"/>
      <c r="D978" s="108"/>
      <c r="E978" s="108"/>
      <c r="F978" s="406"/>
      <c r="G978" s="302"/>
      <c r="H978" s="302"/>
      <c r="I978" s="94"/>
      <c r="J978" s="94"/>
      <c r="K978" s="303">
        <f t="shared" si="32"/>
        <v>0</v>
      </c>
      <c r="L978" s="405"/>
      <c r="M978" s="405"/>
      <c r="N978" s="305"/>
    </row>
    <row r="979" spans="1:14" ht="15" x14ac:dyDescent="0.2">
      <c r="A979" s="127" t="str">
        <f t="shared" si="31"/>
        <v/>
      </c>
      <c r="B979" s="186"/>
      <c r="C979" s="184"/>
      <c r="D979" s="108"/>
      <c r="E979" s="108"/>
      <c r="F979" s="406"/>
      <c r="G979" s="302"/>
      <c r="H979" s="302"/>
      <c r="I979" s="94"/>
      <c r="J979" s="94"/>
      <c r="K979" s="303">
        <f t="shared" si="32"/>
        <v>0</v>
      </c>
      <c r="L979" s="405"/>
      <c r="M979" s="405"/>
      <c r="N979" s="305"/>
    </row>
    <row r="980" spans="1:14" ht="15" x14ac:dyDescent="0.2">
      <c r="A980" s="127" t="str">
        <f t="shared" si="31"/>
        <v/>
      </c>
      <c r="B980" s="186"/>
      <c r="C980" s="184"/>
      <c r="D980" s="108"/>
      <c r="E980" s="108"/>
      <c r="F980" s="406"/>
      <c r="G980" s="302"/>
      <c r="H980" s="302"/>
      <c r="I980" s="94"/>
      <c r="J980" s="94"/>
      <c r="K980" s="303">
        <f t="shared" si="32"/>
        <v>0</v>
      </c>
      <c r="L980" s="405"/>
      <c r="M980" s="405"/>
      <c r="N980" s="305"/>
    </row>
    <row r="981" spans="1:14" ht="15" x14ac:dyDescent="0.2">
      <c r="A981" s="127" t="str">
        <f t="shared" ref="A981:A1020" si="33">IF(COUNTA(B981:J981)&gt;0,ROW()-$A$3+1,"")</f>
        <v/>
      </c>
      <c r="B981" s="186"/>
      <c r="C981" s="184"/>
      <c r="D981" s="108"/>
      <c r="E981" s="108"/>
      <c r="F981" s="406"/>
      <c r="G981" s="302"/>
      <c r="H981" s="302"/>
      <c r="I981" s="94"/>
      <c r="J981" s="94"/>
      <c r="K981" s="303">
        <f t="shared" ref="K981:K1020" si="34">ROUND(J981,2)*ROUND(I981,2)</f>
        <v>0</v>
      </c>
      <c r="L981" s="405"/>
      <c r="M981" s="405"/>
      <c r="N981" s="305"/>
    </row>
    <row r="982" spans="1:14" ht="15" x14ac:dyDescent="0.2">
      <c r="A982" s="127" t="str">
        <f t="shared" si="33"/>
        <v/>
      </c>
      <c r="B982" s="186"/>
      <c r="C982" s="184"/>
      <c r="D982" s="108"/>
      <c r="E982" s="108"/>
      <c r="F982" s="406"/>
      <c r="G982" s="302"/>
      <c r="H982" s="302"/>
      <c r="I982" s="94"/>
      <c r="J982" s="94"/>
      <c r="K982" s="303">
        <f t="shared" si="34"/>
        <v>0</v>
      </c>
      <c r="L982" s="405"/>
      <c r="M982" s="405"/>
      <c r="N982" s="305"/>
    </row>
    <row r="983" spans="1:14" ht="15" x14ac:dyDescent="0.2">
      <c r="A983" s="127" t="str">
        <f t="shared" si="33"/>
        <v/>
      </c>
      <c r="B983" s="186"/>
      <c r="C983" s="184"/>
      <c r="D983" s="108"/>
      <c r="E983" s="108"/>
      <c r="F983" s="406"/>
      <c r="G983" s="302"/>
      <c r="H983" s="302"/>
      <c r="I983" s="94"/>
      <c r="J983" s="94"/>
      <c r="K983" s="303">
        <f t="shared" si="34"/>
        <v>0</v>
      </c>
      <c r="L983" s="405"/>
      <c r="M983" s="405"/>
      <c r="N983" s="305"/>
    </row>
    <row r="984" spans="1:14" ht="15" x14ac:dyDescent="0.2">
      <c r="A984" s="127" t="str">
        <f t="shared" si="33"/>
        <v/>
      </c>
      <c r="B984" s="186"/>
      <c r="C984" s="184"/>
      <c r="D984" s="108"/>
      <c r="E984" s="108"/>
      <c r="F984" s="406"/>
      <c r="G984" s="302"/>
      <c r="H984" s="302"/>
      <c r="I984" s="94"/>
      <c r="J984" s="94"/>
      <c r="K984" s="303">
        <f t="shared" si="34"/>
        <v>0</v>
      </c>
      <c r="L984" s="405"/>
      <c r="M984" s="405"/>
      <c r="N984" s="305"/>
    </row>
    <row r="985" spans="1:14" ht="15" x14ac:dyDescent="0.2">
      <c r="A985" s="127" t="str">
        <f t="shared" si="33"/>
        <v/>
      </c>
      <c r="B985" s="186"/>
      <c r="C985" s="184"/>
      <c r="D985" s="108"/>
      <c r="E985" s="108"/>
      <c r="F985" s="406"/>
      <c r="G985" s="302"/>
      <c r="H985" s="302"/>
      <c r="I985" s="94"/>
      <c r="J985" s="94"/>
      <c r="K985" s="303">
        <f t="shared" si="34"/>
        <v>0</v>
      </c>
      <c r="L985" s="405"/>
      <c r="M985" s="405"/>
      <c r="N985" s="305"/>
    </row>
    <row r="986" spans="1:14" ht="15" x14ac:dyDescent="0.2">
      <c r="A986" s="127" t="str">
        <f t="shared" si="33"/>
        <v/>
      </c>
      <c r="B986" s="186"/>
      <c r="C986" s="184"/>
      <c r="D986" s="108"/>
      <c r="E986" s="108"/>
      <c r="F986" s="406"/>
      <c r="G986" s="302"/>
      <c r="H986" s="302"/>
      <c r="I986" s="94"/>
      <c r="J986" s="94"/>
      <c r="K986" s="303">
        <f t="shared" si="34"/>
        <v>0</v>
      </c>
      <c r="L986" s="405"/>
      <c r="M986" s="405"/>
      <c r="N986" s="305"/>
    </row>
    <row r="987" spans="1:14" ht="15" x14ac:dyDescent="0.2">
      <c r="A987" s="127" t="str">
        <f t="shared" si="33"/>
        <v/>
      </c>
      <c r="B987" s="186"/>
      <c r="C987" s="184"/>
      <c r="D987" s="108"/>
      <c r="E987" s="108"/>
      <c r="F987" s="406"/>
      <c r="G987" s="302"/>
      <c r="H987" s="302"/>
      <c r="I987" s="94"/>
      <c r="J987" s="94"/>
      <c r="K987" s="303">
        <f t="shared" si="34"/>
        <v>0</v>
      </c>
      <c r="L987" s="405"/>
      <c r="M987" s="405"/>
      <c r="N987" s="305"/>
    </row>
    <row r="988" spans="1:14" ht="15" x14ac:dyDescent="0.2">
      <c r="A988" s="127" t="str">
        <f t="shared" si="33"/>
        <v/>
      </c>
      <c r="B988" s="186"/>
      <c r="C988" s="184"/>
      <c r="D988" s="108"/>
      <c r="E988" s="108"/>
      <c r="F988" s="406"/>
      <c r="G988" s="302"/>
      <c r="H988" s="302"/>
      <c r="I988" s="94"/>
      <c r="J988" s="94"/>
      <c r="K988" s="303">
        <f t="shared" si="34"/>
        <v>0</v>
      </c>
      <c r="L988" s="405"/>
      <c r="M988" s="405"/>
      <c r="N988" s="305"/>
    </row>
    <row r="989" spans="1:14" ht="15" x14ac:dyDescent="0.2">
      <c r="A989" s="127" t="str">
        <f t="shared" si="33"/>
        <v/>
      </c>
      <c r="B989" s="186"/>
      <c r="C989" s="184"/>
      <c r="D989" s="108"/>
      <c r="E989" s="108"/>
      <c r="F989" s="406"/>
      <c r="G989" s="302"/>
      <c r="H989" s="302"/>
      <c r="I989" s="94"/>
      <c r="J989" s="94"/>
      <c r="K989" s="303">
        <f t="shared" si="34"/>
        <v>0</v>
      </c>
      <c r="L989" s="405"/>
      <c r="M989" s="405"/>
      <c r="N989" s="305"/>
    </row>
    <row r="990" spans="1:14" ht="15" x14ac:dyDescent="0.2">
      <c r="A990" s="127" t="str">
        <f t="shared" si="33"/>
        <v/>
      </c>
      <c r="B990" s="186"/>
      <c r="C990" s="184"/>
      <c r="D990" s="108"/>
      <c r="E990" s="108"/>
      <c r="F990" s="406"/>
      <c r="G990" s="302"/>
      <c r="H990" s="302"/>
      <c r="I990" s="94"/>
      <c r="J990" s="94"/>
      <c r="K990" s="303">
        <f t="shared" si="34"/>
        <v>0</v>
      </c>
      <c r="L990" s="405"/>
      <c r="M990" s="405"/>
      <c r="N990" s="305"/>
    </row>
    <row r="991" spans="1:14" ht="15" x14ac:dyDescent="0.2">
      <c r="A991" s="127" t="str">
        <f t="shared" si="33"/>
        <v/>
      </c>
      <c r="B991" s="186"/>
      <c r="C991" s="184"/>
      <c r="D991" s="108"/>
      <c r="E991" s="108"/>
      <c r="F991" s="406"/>
      <c r="G991" s="302"/>
      <c r="H991" s="302"/>
      <c r="I991" s="94"/>
      <c r="J991" s="94"/>
      <c r="K991" s="303">
        <f t="shared" si="34"/>
        <v>0</v>
      </c>
      <c r="L991" s="405"/>
      <c r="M991" s="405"/>
      <c r="N991" s="305"/>
    </row>
    <row r="992" spans="1:14" ht="15" x14ac:dyDescent="0.2">
      <c r="A992" s="127" t="str">
        <f t="shared" si="33"/>
        <v/>
      </c>
      <c r="B992" s="186"/>
      <c r="C992" s="184"/>
      <c r="D992" s="108"/>
      <c r="E992" s="108"/>
      <c r="F992" s="406"/>
      <c r="G992" s="302"/>
      <c r="H992" s="302"/>
      <c r="I992" s="94"/>
      <c r="J992" s="94"/>
      <c r="K992" s="303">
        <f t="shared" si="34"/>
        <v>0</v>
      </c>
      <c r="L992" s="405"/>
      <c r="M992" s="405"/>
      <c r="N992" s="305"/>
    </row>
    <row r="993" spans="1:14" ht="15" x14ac:dyDescent="0.2">
      <c r="A993" s="127" t="str">
        <f t="shared" si="33"/>
        <v/>
      </c>
      <c r="B993" s="186"/>
      <c r="C993" s="184"/>
      <c r="D993" s="108"/>
      <c r="E993" s="108"/>
      <c r="F993" s="406"/>
      <c r="G993" s="302"/>
      <c r="H993" s="302"/>
      <c r="I993" s="94"/>
      <c r="J993" s="94"/>
      <c r="K993" s="303">
        <f t="shared" si="34"/>
        <v>0</v>
      </c>
      <c r="L993" s="405"/>
      <c r="M993" s="405"/>
      <c r="N993" s="305"/>
    </row>
    <row r="994" spans="1:14" ht="15" x14ac:dyDescent="0.2">
      <c r="A994" s="127" t="str">
        <f t="shared" si="33"/>
        <v/>
      </c>
      <c r="B994" s="186"/>
      <c r="C994" s="184"/>
      <c r="D994" s="108"/>
      <c r="E994" s="108"/>
      <c r="F994" s="406"/>
      <c r="G994" s="302"/>
      <c r="H994" s="302"/>
      <c r="I994" s="94"/>
      <c r="J994" s="94"/>
      <c r="K994" s="303">
        <f t="shared" si="34"/>
        <v>0</v>
      </c>
      <c r="L994" s="405"/>
      <c r="M994" s="405"/>
      <c r="N994" s="305"/>
    </row>
    <row r="995" spans="1:14" ht="15" x14ac:dyDescent="0.2">
      <c r="A995" s="127" t="str">
        <f t="shared" si="33"/>
        <v/>
      </c>
      <c r="B995" s="186"/>
      <c r="C995" s="184"/>
      <c r="D995" s="108"/>
      <c r="E995" s="108"/>
      <c r="F995" s="406"/>
      <c r="G995" s="302"/>
      <c r="H995" s="302"/>
      <c r="I995" s="94"/>
      <c r="J995" s="94"/>
      <c r="K995" s="303">
        <f t="shared" si="34"/>
        <v>0</v>
      </c>
      <c r="L995" s="405"/>
      <c r="M995" s="405"/>
      <c r="N995" s="305"/>
    </row>
    <row r="996" spans="1:14" ht="15" x14ac:dyDescent="0.2">
      <c r="A996" s="127" t="str">
        <f t="shared" si="33"/>
        <v/>
      </c>
      <c r="B996" s="186"/>
      <c r="C996" s="184"/>
      <c r="D996" s="108"/>
      <c r="E996" s="108"/>
      <c r="F996" s="406"/>
      <c r="G996" s="302"/>
      <c r="H996" s="302"/>
      <c r="I996" s="94"/>
      <c r="J996" s="94"/>
      <c r="K996" s="303">
        <f t="shared" si="34"/>
        <v>0</v>
      </c>
      <c r="L996" s="405"/>
      <c r="M996" s="405"/>
      <c r="N996" s="305"/>
    </row>
    <row r="997" spans="1:14" ht="15" x14ac:dyDescent="0.2">
      <c r="A997" s="127" t="str">
        <f t="shared" si="33"/>
        <v/>
      </c>
      <c r="B997" s="186"/>
      <c r="C997" s="184"/>
      <c r="D997" s="108"/>
      <c r="E997" s="108"/>
      <c r="F997" s="406"/>
      <c r="G997" s="302"/>
      <c r="H997" s="302"/>
      <c r="I997" s="94"/>
      <c r="J997" s="94"/>
      <c r="K997" s="303">
        <f t="shared" si="34"/>
        <v>0</v>
      </c>
      <c r="L997" s="405"/>
      <c r="M997" s="405"/>
      <c r="N997" s="305"/>
    </row>
    <row r="998" spans="1:14" ht="15" x14ac:dyDescent="0.2">
      <c r="A998" s="127" t="str">
        <f t="shared" si="33"/>
        <v/>
      </c>
      <c r="B998" s="186"/>
      <c r="C998" s="184"/>
      <c r="D998" s="108"/>
      <c r="E998" s="108"/>
      <c r="F998" s="406"/>
      <c r="G998" s="302"/>
      <c r="H998" s="302"/>
      <c r="I998" s="94"/>
      <c r="J998" s="94"/>
      <c r="K998" s="303">
        <f t="shared" si="34"/>
        <v>0</v>
      </c>
      <c r="L998" s="405"/>
      <c r="M998" s="405"/>
      <c r="N998" s="305"/>
    </row>
    <row r="999" spans="1:14" ht="15" x14ac:dyDescent="0.2">
      <c r="A999" s="127" t="str">
        <f t="shared" si="33"/>
        <v/>
      </c>
      <c r="B999" s="186"/>
      <c r="C999" s="184"/>
      <c r="D999" s="108"/>
      <c r="E999" s="108"/>
      <c r="F999" s="406"/>
      <c r="G999" s="302"/>
      <c r="H999" s="302"/>
      <c r="I999" s="94"/>
      <c r="J999" s="94"/>
      <c r="K999" s="303">
        <f t="shared" si="34"/>
        <v>0</v>
      </c>
      <c r="L999" s="405"/>
      <c r="M999" s="405"/>
      <c r="N999" s="305"/>
    </row>
    <row r="1000" spans="1:14" ht="15" x14ac:dyDescent="0.2">
      <c r="A1000" s="127" t="str">
        <f t="shared" si="33"/>
        <v/>
      </c>
      <c r="B1000" s="186"/>
      <c r="C1000" s="184"/>
      <c r="D1000" s="108"/>
      <c r="E1000" s="108"/>
      <c r="F1000" s="406"/>
      <c r="G1000" s="302"/>
      <c r="H1000" s="302"/>
      <c r="I1000" s="94"/>
      <c r="J1000" s="94"/>
      <c r="K1000" s="303">
        <f t="shared" si="34"/>
        <v>0</v>
      </c>
      <c r="L1000" s="405"/>
      <c r="M1000" s="405"/>
      <c r="N1000" s="305"/>
    </row>
    <row r="1001" spans="1:14" ht="15" x14ac:dyDescent="0.2">
      <c r="A1001" s="127" t="str">
        <f t="shared" si="33"/>
        <v/>
      </c>
      <c r="B1001" s="186"/>
      <c r="C1001" s="184"/>
      <c r="D1001" s="108"/>
      <c r="E1001" s="108"/>
      <c r="F1001" s="406"/>
      <c r="G1001" s="302"/>
      <c r="H1001" s="302"/>
      <c r="I1001" s="94"/>
      <c r="J1001" s="94"/>
      <c r="K1001" s="303">
        <f t="shared" si="34"/>
        <v>0</v>
      </c>
      <c r="L1001" s="405"/>
      <c r="M1001" s="405"/>
      <c r="N1001" s="305"/>
    </row>
    <row r="1002" spans="1:14" ht="15" x14ac:dyDescent="0.2">
      <c r="A1002" s="127" t="str">
        <f t="shared" si="33"/>
        <v/>
      </c>
      <c r="B1002" s="186"/>
      <c r="C1002" s="184"/>
      <c r="D1002" s="108"/>
      <c r="E1002" s="108"/>
      <c r="F1002" s="406"/>
      <c r="G1002" s="302"/>
      <c r="H1002" s="302"/>
      <c r="I1002" s="94"/>
      <c r="J1002" s="94"/>
      <c r="K1002" s="303">
        <f t="shared" si="34"/>
        <v>0</v>
      </c>
      <c r="L1002" s="405"/>
      <c r="M1002" s="405"/>
      <c r="N1002" s="305"/>
    </row>
    <row r="1003" spans="1:14" ht="15" x14ac:dyDescent="0.2">
      <c r="A1003" s="127" t="str">
        <f t="shared" si="33"/>
        <v/>
      </c>
      <c r="B1003" s="186"/>
      <c r="C1003" s="184"/>
      <c r="D1003" s="108"/>
      <c r="E1003" s="108"/>
      <c r="F1003" s="406"/>
      <c r="G1003" s="302"/>
      <c r="H1003" s="302"/>
      <c r="I1003" s="94"/>
      <c r="J1003" s="94"/>
      <c r="K1003" s="303">
        <f t="shared" si="34"/>
        <v>0</v>
      </c>
      <c r="L1003" s="405"/>
      <c r="M1003" s="405"/>
      <c r="N1003" s="305"/>
    </row>
    <row r="1004" spans="1:14" ht="15" x14ac:dyDescent="0.2">
      <c r="A1004" s="127" t="str">
        <f t="shared" si="33"/>
        <v/>
      </c>
      <c r="B1004" s="186"/>
      <c r="C1004" s="184"/>
      <c r="D1004" s="108"/>
      <c r="E1004" s="108"/>
      <c r="F1004" s="406"/>
      <c r="G1004" s="302"/>
      <c r="H1004" s="302"/>
      <c r="I1004" s="94"/>
      <c r="J1004" s="94"/>
      <c r="K1004" s="303">
        <f t="shared" si="34"/>
        <v>0</v>
      </c>
      <c r="L1004" s="405"/>
      <c r="M1004" s="405"/>
      <c r="N1004" s="305"/>
    </row>
    <row r="1005" spans="1:14" ht="15" x14ac:dyDescent="0.2">
      <c r="A1005" s="127" t="str">
        <f t="shared" si="33"/>
        <v/>
      </c>
      <c r="B1005" s="186"/>
      <c r="C1005" s="184"/>
      <c r="D1005" s="108"/>
      <c r="E1005" s="108"/>
      <c r="F1005" s="406"/>
      <c r="G1005" s="302"/>
      <c r="H1005" s="302"/>
      <c r="I1005" s="94"/>
      <c r="J1005" s="94"/>
      <c r="K1005" s="303">
        <f t="shared" si="34"/>
        <v>0</v>
      </c>
      <c r="L1005" s="405"/>
      <c r="M1005" s="405"/>
      <c r="N1005" s="305"/>
    </row>
    <row r="1006" spans="1:14" ht="15" x14ac:dyDescent="0.2">
      <c r="A1006" s="127" t="str">
        <f t="shared" si="33"/>
        <v/>
      </c>
      <c r="B1006" s="186"/>
      <c r="C1006" s="184"/>
      <c r="D1006" s="108"/>
      <c r="E1006" s="108"/>
      <c r="F1006" s="406"/>
      <c r="G1006" s="302"/>
      <c r="H1006" s="302"/>
      <c r="I1006" s="94"/>
      <c r="J1006" s="94"/>
      <c r="K1006" s="303">
        <f t="shared" si="34"/>
        <v>0</v>
      </c>
      <c r="L1006" s="405"/>
      <c r="M1006" s="405"/>
      <c r="N1006" s="305"/>
    </row>
    <row r="1007" spans="1:14" ht="15" x14ac:dyDescent="0.2">
      <c r="A1007" s="127" t="str">
        <f t="shared" si="33"/>
        <v/>
      </c>
      <c r="B1007" s="186"/>
      <c r="C1007" s="184"/>
      <c r="D1007" s="108"/>
      <c r="E1007" s="108"/>
      <c r="F1007" s="406"/>
      <c r="G1007" s="302"/>
      <c r="H1007" s="302"/>
      <c r="I1007" s="94"/>
      <c r="J1007" s="94"/>
      <c r="K1007" s="303">
        <f t="shared" si="34"/>
        <v>0</v>
      </c>
      <c r="L1007" s="405"/>
      <c r="M1007" s="405"/>
      <c r="N1007" s="305"/>
    </row>
    <row r="1008" spans="1:14" ht="15" x14ac:dyDescent="0.2">
      <c r="A1008" s="127" t="str">
        <f t="shared" si="33"/>
        <v/>
      </c>
      <c r="B1008" s="186"/>
      <c r="C1008" s="184"/>
      <c r="D1008" s="108"/>
      <c r="E1008" s="108"/>
      <c r="F1008" s="406"/>
      <c r="G1008" s="302"/>
      <c r="H1008" s="302"/>
      <c r="I1008" s="94"/>
      <c r="J1008" s="94"/>
      <c r="K1008" s="303">
        <f t="shared" si="34"/>
        <v>0</v>
      </c>
      <c r="L1008" s="405"/>
      <c r="M1008" s="405"/>
      <c r="N1008" s="305"/>
    </row>
    <row r="1009" spans="1:14" ht="15" x14ac:dyDescent="0.2">
      <c r="A1009" s="127" t="str">
        <f t="shared" si="33"/>
        <v/>
      </c>
      <c r="B1009" s="186"/>
      <c r="C1009" s="184"/>
      <c r="D1009" s="108"/>
      <c r="E1009" s="108"/>
      <c r="F1009" s="406"/>
      <c r="G1009" s="302"/>
      <c r="H1009" s="302"/>
      <c r="I1009" s="94"/>
      <c r="J1009" s="94"/>
      <c r="K1009" s="303">
        <f t="shared" si="34"/>
        <v>0</v>
      </c>
      <c r="L1009" s="405"/>
      <c r="M1009" s="405"/>
      <c r="N1009" s="305"/>
    </row>
    <row r="1010" spans="1:14" ht="15" x14ac:dyDescent="0.2">
      <c r="A1010" s="127" t="str">
        <f t="shared" si="33"/>
        <v/>
      </c>
      <c r="B1010" s="186"/>
      <c r="C1010" s="184"/>
      <c r="D1010" s="108"/>
      <c r="E1010" s="108"/>
      <c r="F1010" s="406"/>
      <c r="G1010" s="302"/>
      <c r="H1010" s="302"/>
      <c r="I1010" s="94"/>
      <c r="J1010" s="94"/>
      <c r="K1010" s="303">
        <f t="shared" si="34"/>
        <v>0</v>
      </c>
      <c r="L1010" s="405"/>
      <c r="M1010" s="405"/>
      <c r="N1010" s="305"/>
    </row>
    <row r="1011" spans="1:14" ht="15" x14ac:dyDescent="0.2">
      <c r="A1011" s="127" t="str">
        <f t="shared" si="33"/>
        <v/>
      </c>
      <c r="B1011" s="186"/>
      <c r="C1011" s="184"/>
      <c r="D1011" s="108"/>
      <c r="E1011" s="108"/>
      <c r="F1011" s="406"/>
      <c r="G1011" s="302"/>
      <c r="H1011" s="302"/>
      <c r="I1011" s="94"/>
      <c r="J1011" s="94"/>
      <c r="K1011" s="303">
        <f t="shared" si="34"/>
        <v>0</v>
      </c>
      <c r="L1011" s="405"/>
      <c r="M1011" s="405"/>
      <c r="N1011" s="305"/>
    </row>
    <row r="1012" spans="1:14" ht="15" x14ac:dyDescent="0.2">
      <c r="A1012" s="127" t="str">
        <f t="shared" si="33"/>
        <v/>
      </c>
      <c r="B1012" s="186"/>
      <c r="C1012" s="184"/>
      <c r="D1012" s="108"/>
      <c r="E1012" s="108"/>
      <c r="F1012" s="406"/>
      <c r="G1012" s="302"/>
      <c r="H1012" s="302"/>
      <c r="I1012" s="94"/>
      <c r="J1012" s="94"/>
      <c r="K1012" s="303">
        <f t="shared" si="34"/>
        <v>0</v>
      </c>
      <c r="L1012" s="405"/>
      <c r="M1012" s="405"/>
      <c r="N1012" s="305"/>
    </row>
    <row r="1013" spans="1:14" ht="15" x14ac:dyDescent="0.2">
      <c r="A1013" s="127" t="str">
        <f t="shared" si="33"/>
        <v/>
      </c>
      <c r="B1013" s="186"/>
      <c r="C1013" s="184"/>
      <c r="D1013" s="108"/>
      <c r="E1013" s="108"/>
      <c r="F1013" s="406"/>
      <c r="G1013" s="302"/>
      <c r="H1013" s="302"/>
      <c r="I1013" s="94"/>
      <c r="J1013" s="94"/>
      <c r="K1013" s="303">
        <f t="shared" si="34"/>
        <v>0</v>
      </c>
      <c r="L1013" s="405"/>
      <c r="M1013" s="405"/>
      <c r="N1013" s="305"/>
    </row>
    <row r="1014" spans="1:14" ht="15" x14ac:dyDescent="0.2">
      <c r="A1014" s="127" t="str">
        <f t="shared" si="33"/>
        <v/>
      </c>
      <c r="B1014" s="186"/>
      <c r="C1014" s="184"/>
      <c r="D1014" s="108"/>
      <c r="E1014" s="108"/>
      <c r="F1014" s="406"/>
      <c r="G1014" s="302"/>
      <c r="H1014" s="302"/>
      <c r="I1014" s="94"/>
      <c r="J1014" s="94"/>
      <c r="K1014" s="303">
        <f t="shared" si="34"/>
        <v>0</v>
      </c>
      <c r="L1014" s="405"/>
      <c r="M1014" s="405"/>
      <c r="N1014" s="305"/>
    </row>
    <row r="1015" spans="1:14" ht="15" x14ac:dyDescent="0.2">
      <c r="A1015" s="127" t="str">
        <f t="shared" si="33"/>
        <v/>
      </c>
      <c r="B1015" s="186"/>
      <c r="C1015" s="184"/>
      <c r="D1015" s="108"/>
      <c r="E1015" s="108"/>
      <c r="F1015" s="406"/>
      <c r="G1015" s="302"/>
      <c r="H1015" s="302"/>
      <c r="I1015" s="94"/>
      <c r="J1015" s="94"/>
      <c r="K1015" s="303">
        <f t="shared" si="34"/>
        <v>0</v>
      </c>
      <c r="L1015" s="405"/>
      <c r="M1015" s="405"/>
      <c r="N1015" s="305"/>
    </row>
    <row r="1016" spans="1:14" ht="15" x14ac:dyDescent="0.2">
      <c r="A1016" s="127" t="str">
        <f t="shared" si="33"/>
        <v/>
      </c>
      <c r="B1016" s="186"/>
      <c r="C1016" s="184"/>
      <c r="D1016" s="108"/>
      <c r="E1016" s="108"/>
      <c r="F1016" s="406"/>
      <c r="G1016" s="302"/>
      <c r="H1016" s="302"/>
      <c r="I1016" s="94"/>
      <c r="J1016" s="94"/>
      <c r="K1016" s="303">
        <f t="shared" si="34"/>
        <v>0</v>
      </c>
      <c r="L1016" s="405"/>
      <c r="M1016" s="405"/>
      <c r="N1016" s="305"/>
    </row>
    <row r="1017" spans="1:14" ht="15" x14ac:dyDescent="0.2">
      <c r="A1017" s="127" t="str">
        <f t="shared" si="33"/>
        <v/>
      </c>
      <c r="B1017" s="186"/>
      <c r="C1017" s="184"/>
      <c r="D1017" s="108"/>
      <c r="E1017" s="108"/>
      <c r="F1017" s="406"/>
      <c r="G1017" s="302"/>
      <c r="H1017" s="302"/>
      <c r="I1017" s="94"/>
      <c r="J1017" s="94"/>
      <c r="K1017" s="303">
        <f t="shared" si="34"/>
        <v>0</v>
      </c>
      <c r="L1017" s="405"/>
      <c r="M1017" s="405"/>
      <c r="N1017" s="305"/>
    </row>
    <row r="1018" spans="1:14" ht="15" x14ac:dyDescent="0.2">
      <c r="A1018" s="127" t="str">
        <f t="shared" si="33"/>
        <v/>
      </c>
      <c r="B1018" s="186"/>
      <c r="C1018" s="184"/>
      <c r="D1018" s="108"/>
      <c r="E1018" s="108"/>
      <c r="F1018" s="406"/>
      <c r="G1018" s="302"/>
      <c r="H1018" s="302"/>
      <c r="I1018" s="94"/>
      <c r="J1018" s="94"/>
      <c r="K1018" s="303">
        <f t="shared" si="34"/>
        <v>0</v>
      </c>
      <c r="L1018" s="405"/>
      <c r="M1018" s="405"/>
      <c r="N1018" s="305"/>
    </row>
    <row r="1019" spans="1:14" ht="15" x14ac:dyDescent="0.2">
      <c r="A1019" s="127" t="str">
        <f t="shared" si="33"/>
        <v/>
      </c>
      <c r="B1019" s="186"/>
      <c r="C1019" s="184"/>
      <c r="D1019" s="108"/>
      <c r="E1019" s="108"/>
      <c r="F1019" s="406"/>
      <c r="G1019" s="302"/>
      <c r="H1019" s="302"/>
      <c r="I1019" s="94"/>
      <c r="J1019" s="94"/>
      <c r="K1019" s="303">
        <f t="shared" si="34"/>
        <v>0</v>
      </c>
      <c r="L1019" s="405"/>
      <c r="M1019" s="405"/>
      <c r="N1019" s="305"/>
    </row>
    <row r="1020" spans="1:14" ht="15" x14ac:dyDescent="0.2">
      <c r="A1020" s="127" t="str">
        <f t="shared" si="33"/>
        <v/>
      </c>
      <c r="B1020" s="186"/>
      <c r="C1020" s="184"/>
      <c r="D1020" s="108"/>
      <c r="E1020" s="108"/>
      <c r="F1020" s="406"/>
      <c r="G1020" s="302"/>
      <c r="H1020" s="302"/>
      <c r="I1020" s="94"/>
      <c r="J1020" s="94"/>
      <c r="K1020" s="303">
        <f t="shared" si="34"/>
        <v>0</v>
      </c>
      <c r="L1020" s="405"/>
      <c r="M1020" s="405"/>
      <c r="N1020" s="305"/>
    </row>
  </sheetData>
  <sheetProtection password="EF62" sheet="1" objects="1" scenarios="1" autoFilter="0"/>
  <mergeCells count="13">
    <mergeCell ref="A17:A20"/>
    <mergeCell ref="C17:C20"/>
    <mergeCell ref="D17:D20"/>
    <mergeCell ref="E17:E20"/>
    <mergeCell ref="G17:G20"/>
    <mergeCell ref="B17:B20"/>
    <mergeCell ref="F17:F20"/>
    <mergeCell ref="J6:K6"/>
    <mergeCell ref="J7:K7"/>
    <mergeCell ref="H17:H20"/>
    <mergeCell ref="J17:J20"/>
    <mergeCell ref="I17:I20"/>
    <mergeCell ref="K17:K20"/>
  </mergeCells>
  <conditionalFormatting sqref="B21:J1020">
    <cfRule type="cellIs" dxfId="21" priority="5" stopIfTrue="1" operator="notEqual">
      <formula>0</formula>
    </cfRule>
  </conditionalFormatting>
  <conditionalFormatting sqref="J6:K7">
    <cfRule type="cellIs" dxfId="20" priority="3" stopIfTrue="1" operator="equal">
      <formula>0</formula>
    </cfRule>
  </conditionalFormatting>
  <dataValidations count="5">
    <dataValidation type="date" allowBlank="1" showErrorMessage="1" errorTitle="Datum" error="Das Datum muss zwischen _x000a_01.01.2014 und 31.12.2023 liegen!" sqref="D21:E1020">
      <formula1>41640</formula1>
      <formula2>45291</formula2>
    </dataValidation>
    <dataValidation type="custom" allowBlank="1" showErrorMessage="1" errorTitle="Betrag" error="Bitte geben Sie max. 2 Nachkommastellen an!" sqref="I21:J1020">
      <formula1>MOD(ROUND(I21*10^2,10),1)=0</formula1>
    </dataValidation>
    <dataValidation type="list" allowBlank="1" showInputMessage="1" showErrorMessage="1" sqref="H21:H1020">
      <formula1>$H$1:$H$2</formula1>
    </dataValidation>
    <dataValidation type="list" allowBlank="1" showErrorMessage="1" errorTitle="Ausgabenposition" error="Bitte auswählen!" sqref="B21:B1020">
      <formula1>$G$11:$G$13</formula1>
    </dataValidation>
    <dataValidation type="list" allowBlank="1" showErrorMessage="1" errorTitle="Haushaltsjahr" error="Bitte auswählen!" sqref="F21:F1020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8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3'!B20</f>
        <v>2.1</v>
      </c>
      <c r="B7" s="365" t="str">
        <f>'Seite 3'!C20</f>
        <v>Mieten für Werkstätten/Veranstaltungsräume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 t="shared" ref="K7:M7" si="0">CONCATENATE(K8,K9)</f>
        <v>BruttoJahr 2</v>
      </c>
      <c r="L7" s="412" t="str">
        <f t="shared" si="0"/>
        <v>NettoJahr 1</v>
      </c>
      <c r="M7" s="412" t="str">
        <f t="shared" si="0"/>
        <v>NettoJahr 2</v>
      </c>
    </row>
    <row r="8" spans="1:13" ht="15" customHeight="1" x14ac:dyDescent="0.2">
      <c r="A8" s="96"/>
      <c r="B8" s="95"/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B7</f>
        <v>Mieten für Werkstätten/Veranstaltungsräume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",$A$7," ",$B$7," - Aktenzeichen ",IF($H$6=0,"__________",$H$6)," - Nachweis vom ",IF($H$7=0,"_________",TEXT($H$7,"TT.MM.JJJJ")))</f>
        <v>Belegliste¹ für Ausgabenart 2.1 Mieten für Werkstätten/Veranstaltungsräume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108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108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108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108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108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108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108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108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108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108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108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108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108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108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108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108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108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108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108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108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108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108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108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108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108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108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108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108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108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108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108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108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108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108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108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108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108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108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108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108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108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108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108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108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108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108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108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108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108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108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108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108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108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108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108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108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108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108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108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108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108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108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108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108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108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108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108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108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108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108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108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108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108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108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108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108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108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108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108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108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108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108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108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108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108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108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108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108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108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108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108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108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108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108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108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108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108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108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108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108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108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108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108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108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108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108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108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108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108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108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108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108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108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108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108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108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108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108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108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108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108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108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108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108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108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108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108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108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108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108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108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108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108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108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108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108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108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108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108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108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108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108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108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108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108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108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108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108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108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108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108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108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108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108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108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108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108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108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108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108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108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108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108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108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108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108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108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108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108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108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108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108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108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108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108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108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108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108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108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108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108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108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108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108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108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108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108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108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108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108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108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108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108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108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108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108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108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108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108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108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108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108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108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108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108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108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108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108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108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108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108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108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108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108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108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108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108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108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108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108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108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108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108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108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108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108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108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108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108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108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108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108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108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108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108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108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108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108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108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108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108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108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108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108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108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108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108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108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108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108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108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108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108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108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108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108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108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108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108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108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108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108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108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108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108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108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108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108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108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108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108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108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108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108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108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108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108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108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108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108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108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108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108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108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108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108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108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108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108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108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108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108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108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108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108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108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108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108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108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108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108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108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108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108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108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108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108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108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108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108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108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108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108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108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108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108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108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108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108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108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108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108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108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108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108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108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108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108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108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108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108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108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108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108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108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108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108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108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108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108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108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108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108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108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108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108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108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108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108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108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108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108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108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108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108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108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108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108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108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108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108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108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108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108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108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108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108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108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108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108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108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108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108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108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108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108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108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108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108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108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108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108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108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108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108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108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108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108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108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108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108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108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108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108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108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108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108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108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108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108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108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108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108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108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108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108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108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108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108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108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108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108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108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108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108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108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108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108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108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108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108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108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108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108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108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108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108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108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108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108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108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108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108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108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108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108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108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108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108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108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108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108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108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108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108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108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108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108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108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108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108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108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108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108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108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108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108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108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108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108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108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108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108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108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108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108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108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108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108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108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108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108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108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108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108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108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108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108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108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108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108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108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108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108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108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108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108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108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108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108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108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108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108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108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108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108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108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108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108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108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108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108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108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108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108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108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108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108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108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108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108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108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108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108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108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108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108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108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108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108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108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108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108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108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108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108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108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108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108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108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108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108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108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108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108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108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108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108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108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108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108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108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108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108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108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108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108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108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108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108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108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108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108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108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108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108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108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108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108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108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108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108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108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108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108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108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108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108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108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108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108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108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108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108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108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108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108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108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108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108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108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108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108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108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108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108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108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108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108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108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108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108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108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108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108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108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108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108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108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108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108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108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108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108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108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108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108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108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108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108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108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108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108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108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108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108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108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108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108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108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108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108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108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108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108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108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108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108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108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108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108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108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108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108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108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108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108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108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108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108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108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108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108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108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108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108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108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108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108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108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108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108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108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108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108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108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108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108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108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108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108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108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108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108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108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108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108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108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108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108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108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108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108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108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108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108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108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108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108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108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108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108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108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108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108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108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108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108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108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108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108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108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108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108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108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108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108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108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108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108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108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108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108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108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108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108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108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108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108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108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108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108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108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108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108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108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108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108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108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108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108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108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108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108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108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108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108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108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108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108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108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108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108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108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108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108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108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108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108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108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108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108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108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108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108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108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108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108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108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108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108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108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108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108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108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108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108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108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108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108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108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108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108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108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108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108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108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108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108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108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108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108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108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108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108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108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108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108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108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108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108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108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108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108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108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108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108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108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108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108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108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108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108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108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108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108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108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108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108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108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108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108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108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108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108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108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108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108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108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108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108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108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108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108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108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108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108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108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108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108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108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108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108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108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108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108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108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108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108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108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108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108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108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108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108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108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108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108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108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108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108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108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108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108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108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108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108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108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108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108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108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108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108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108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108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108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108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108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108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108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108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108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108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108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108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108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108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108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108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108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108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108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108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108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108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108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108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108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108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108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108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108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108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108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108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108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108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108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108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108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108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108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108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108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108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108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108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108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108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108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108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108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108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108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108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108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108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108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108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108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108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108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108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108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108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108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108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108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108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108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108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108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108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108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108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108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108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108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108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108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108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108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108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108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108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108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108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108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108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108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108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108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108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108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108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108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108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108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108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108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108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108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108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108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108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108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108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108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108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108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108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108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108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108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108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108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108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108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108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108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108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108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108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108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108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108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108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108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108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108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108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108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108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108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108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108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108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108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108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108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108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108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108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108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108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108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108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108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H7:I7"/>
    <mergeCell ref="H6:I6"/>
    <mergeCell ref="I14:I17"/>
    <mergeCell ref="H14:H17"/>
    <mergeCell ref="D14:D17"/>
    <mergeCell ref="G14:G17"/>
    <mergeCell ref="A14:A17"/>
    <mergeCell ref="B14:B17"/>
    <mergeCell ref="C14:C17"/>
    <mergeCell ref="F14:F17"/>
    <mergeCell ref="E14:E17"/>
  </mergeCells>
  <conditionalFormatting sqref="B18:I1017">
    <cfRule type="cellIs" dxfId="19" priority="20" stopIfTrue="1" operator="notEqual">
      <formula>0</formula>
    </cfRule>
  </conditionalFormatting>
  <conditionalFormatting sqref="H6:H7">
    <cfRule type="cellIs" dxfId="18" priority="4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18:D1017 E20:E1017">
      <formula1>41640</formula1>
      <formula2>45291</formula2>
    </dataValidation>
    <dataValidation type="custom" allowBlank="1" showErrorMessage="1" errorTitle="Betrag" error="Bitte geben Sie max. 2 Nachkommastellen an!" sqref="H18:I1017">
      <formula1>MOD(ROUND(H18*10^2,10),1)=0</formula1>
    </dataValidation>
    <dataValidation type="list" allowBlank="1" showErrorMessage="1" errorTitle="Haushaltsjahr" error="Bitte auswählen!" sqref="E18:E19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3'!B22</f>
        <v>2.2</v>
      </c>
      <c r="B7" s="365" t="str">
        <f>'Seite 3'!C22</f>
        <v>Ausgaben für Material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>CONCATENATE(K8,K9)</f>
        <v>BruttoJahr 2</v>
      </c>
      <c r="L7" s="412" t="str">
        <f>CONCATENATE(L8,L9)</f>
        <v>NettoJahr 1</v>
      </c>
      <c r="M7" s="412" t="str">
        <f t="shared" ref="M7" si="0">CONCATENATE(M8,M9)</f>
        <v>NettoJahr 2</v>
      </c>
    </row>
    <row r="8" spans="1:13" ht="15" customHeight="1" x14ac:dyDescent="0.2">
      <c r="A8" s="96"/>
      <c r="B8" s="95"/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B7</f>
        <v>Ausgaben für Material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",$A$7," ",$B$7," - Aktenzeichen ",IF($H$6=0,"__________",$H$6)," - Nachweis vom ",IF($H$7=0,"_________",TEXT($H$7,"TT.MM.JJJJ")))</f>
        <v>Belegliste¹ für Ausgabenart 2.2 Ausgaben für Material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406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406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406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406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406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406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406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406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406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406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406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406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406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406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406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406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406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406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406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406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406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406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406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406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406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406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406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406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406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406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406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406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406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406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406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406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406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406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406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406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406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406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406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406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406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406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406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406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406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406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406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406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406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406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406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406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406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406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406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406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406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406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406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406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406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406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406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406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406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406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406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406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406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406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406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406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406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406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406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406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406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406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406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406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406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406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406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406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406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406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406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406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406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406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406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406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406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406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406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406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406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406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406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406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406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406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406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406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406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406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406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406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406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406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406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406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406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406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406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406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406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406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406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406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406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406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406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406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406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406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406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406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406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406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406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406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406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406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406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406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406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406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406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406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406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406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406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406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406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406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406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406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406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406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406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406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406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406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406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406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406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406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406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406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406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406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406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406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406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406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406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406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406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406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406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406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406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406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406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406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406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406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406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406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406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406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406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406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406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406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406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406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406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406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406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406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406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406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406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406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406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406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406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406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406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406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406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406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406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406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406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406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406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406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406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406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406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406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406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406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406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406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406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406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406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406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406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406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406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406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406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406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406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406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406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406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406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406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406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406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406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406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406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406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406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406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406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406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406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406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406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406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406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406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406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406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406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406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406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406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406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406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406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406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406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406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406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406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406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406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406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406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406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406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406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406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406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406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406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406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406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406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406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406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406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406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406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406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406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406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406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406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406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406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406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406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406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406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406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406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406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406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406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406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406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406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406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406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406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406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406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406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406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406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406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406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406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406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406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406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406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406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406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406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406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406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406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406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406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406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406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406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406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406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406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406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406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406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406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406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406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406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406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406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406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406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406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406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406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406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406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406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406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406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406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406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406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406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406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406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406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406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406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406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406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406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406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406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406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406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406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406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406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406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406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406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406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406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406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406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406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406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406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406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406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406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406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406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406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406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406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406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406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406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406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406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406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406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406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406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406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406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406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406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406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406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406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406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406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406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406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406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406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406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406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406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406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406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406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406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406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406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406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406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406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406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406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406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406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406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406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406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406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406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406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406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406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406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406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406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406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406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406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406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406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406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406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406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406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406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406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406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406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406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406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406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406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406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406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406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406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406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406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406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406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406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406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406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406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406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406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406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406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406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406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406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406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406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406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406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406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406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406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406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406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406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406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406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406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406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406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406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406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406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406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406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406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406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406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406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406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406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406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406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406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406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406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406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406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406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406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406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406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406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406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406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406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406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406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406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406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406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406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406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406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406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406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406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406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406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406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406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406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406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406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406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406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406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406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406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406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406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406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406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406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406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406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406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406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406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406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406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406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406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406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406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406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406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406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406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406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406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406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406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406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406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406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406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406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406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406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406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406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406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406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406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406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406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406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406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406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406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406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406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406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406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406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406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406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406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406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406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406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406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406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406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406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406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406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406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406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406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406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406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406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406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406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406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406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406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406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406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406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406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406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406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406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406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406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406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406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406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406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406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406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406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406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406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406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406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406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406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406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406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406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406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406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406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406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406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406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406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406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406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406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406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406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406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406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406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406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406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406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406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406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406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406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406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406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406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406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406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406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406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406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406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406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406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406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406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406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406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406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406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406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406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406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406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406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406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406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406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406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406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406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406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406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406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406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406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406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406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406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406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406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406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406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406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406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406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406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406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406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406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406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406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406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406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406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406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406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406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406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406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406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406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406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406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406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406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406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406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406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406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406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406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406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406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406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406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406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406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406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406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406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406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406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406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406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406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406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406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406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406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406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406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406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406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406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406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406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406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406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406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406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406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406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406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406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406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406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406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406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406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406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406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406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406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406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406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406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406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406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406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406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406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406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406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406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406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406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406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406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406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406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406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406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406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406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406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406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406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406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406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406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406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406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406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406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406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406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406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406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406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406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406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406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406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406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406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406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406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406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406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406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406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406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406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406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406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406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406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406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406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406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406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406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406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406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406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406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406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406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406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406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406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406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406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406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406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406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406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406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406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406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406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406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406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406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406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406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406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406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406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406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406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406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406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406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406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406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406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406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406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406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406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406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406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406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406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406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406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406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406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406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406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406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406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406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406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406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406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406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406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406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406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406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406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406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406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406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406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406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406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406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406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406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406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406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406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406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406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406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406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406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406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406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406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406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406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406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406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406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406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406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406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406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406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406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406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406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406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406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406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406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406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406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406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406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406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406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406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406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406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406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406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406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406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406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406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406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406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406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406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406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406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406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406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406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406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406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406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406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406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406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406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406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406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406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406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406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406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406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406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406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406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406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406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406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406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406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406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406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406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406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406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406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406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406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406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406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406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406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406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406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406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406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406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406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406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406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406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406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406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406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406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406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406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A14:A17"/>
    <mergeCell ref="B14:B17"/>
    <mergeCell ref="C14:C17"/>
    <mergeCell ref="D14:D17"/>
    <mergeCell ref="F14:F17"/>
    <mergeCell ref="E14:E17"/>
    <mergeCell ref="H14:H17"/>
    <mergeCell ref="I14:I17"/>
    <mergeCell ref="H6:I6"/>
    <mergeCell ref="H7:I7"/>
    <mergeCell ref="G14:G17"/>
  </mergeCells>
  <conditionalFormatting sqref="B18:I1017">
    <cfRule type="cellIs" dxfId="17" priority="5" stopIfTrue="1" operator="notEqual">
      <formula>0</formula>
    </cfRule>
  </conditionalFormatting>
  <conditionalFormatting sqref="H6:H7">
    <cfRule type="cellIs" dxfId="16" priority="4" stopIfTrue="1" operator="equal">
      <formula>0</formula>
    </cfRule>
  </conditionalFormatting>
  <dataValidations count="3">
    <dataValidation type="custom" allowBlank="1" showErrorMessage="1" errorTitle="Betrag" error="Bitte geben Sie max. 2 Nachkommastellen an!" sqref="H18:I1017">
      <formula1>MOD(ROUND(H18*10^2,10),1)=0</formula1>
    </dataValidation>
    <dataValidation type="date" allowBlank="1" showErrorMessage="1" errorTitle="Datum" error="Das Datum muss zwischen _x000a_01.01.2014 und 31.12.2023 liegen!" sqref="C18:D1017">
      <formula1>41640</formula1>
      <formula2>45291</formula2>
    </dataValidation>
    <dataValidation type="list" allowBlank="1" showErrorMessage="1" errorTitle="Haushaltsjahr" error="Bitte auswählen!" sqref="E18:E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7"/>
  <sheetViews>
    <sheetView showGridLines="0" topLeftCell="A6" zoomScaleNormal="100" zoomScaleSheetLayoutView="100" workbookViewId="0">
      <selection activeCell="B18" sqref="B18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3" customWidth="1"/>
    <col min="5" max="5" width="12.7109375" style="113" customWidth="1"/>
    <col min="6" max="6" width="40.7109375" style="28" customWidth="1"/>
    <col min="7" max="7" width="45.7109375" style="113" customWidth="1"/>
    <col min="8" max="9" width="15.7109375" style="28" customWidth="1"/>
    <col min="10" max="13" width="15.7109375" style="276" hidden="1" customWidth="1"/>
    <col min="14" max="14" width="11.42578125" style="129"/>
    <col min="15" max="16384" width="11.42578125" style="28"/>
  </cols>
  <sheetData>
    <row r="1" spans="1:13" ht="12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397"/>
      <c r="K1" s="397"/>
      <c r="L1" s="397"/>
      <c r="M1" s="397"/>
    </row>
    <row r="2" spans="1:13" ht="12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397"/>
      <c r="K2" s="397"/>
      <c r="L2" s="397"/>
      <c r="M2" s="397"/>
    </row>
    <row r="3" spans="1:13" ht="12" hidden="1" customHeight="1" x14ac:dyDescent="0.2">
      <c r="A3" s="123">
        <f>ROW(A18)</f>
        <v>18</v>
      </c>
      <c r="B3" s="122"/>
      <c r="C3" s="122"/>
      <c r="D3" s="122"/>
      <c r="E3" s="122"/>
      <c r="F3" s="122"/>
      <c r="G3" s="122"/>
      <c r="H3" s="122"/>
      <c r="I3" s="122"/>
      <c r="J3" s="397"/>
      <c r="K3" s="397"/>
      <c r="L3" s="397"/>
      <c r="M3" s="397"/>
    </row>
    <row r="4" spans="1:13" ht="12" hidden="1" customHeight="1" x14ac:dyDescent="0.2">
      <c r="A4" s="123" t="s">
        <v>33</v>
      </c>
      <c r="B4" s="122"/>
      <c r="C4" s="122"/>
      <c r="D4" s="122"/>
      <c r="E4" s="122"/>
      <c r="F4" s="122"/>
      <c r="G4" s="122"/>
      <c r="H4" s="122"/>
      <c r="I4" s="122"/>
      <c r="J4" s="397"/>
      <c r="K4" s="397"/>
      <c r="L4" s="397"/>
      <c r="M4" s="397"/>
    </row>
    <row r="5" spans="1:13" ht="12" hidden="1" customHeight="1" x14ac:dyDescent="0.2">
      <c r="A5" s="124" t="str">
        <f ca="1">"$A$6:$I$"&amp;IF(LOOKUP(2,1/(A1:A1008&lt;&gt;""),ROW(A:A))=ROW(A14),A3-1,LOOKUP(2,1/(A1:A1008&lt;&gt;""),ROW(A:A)))</f>
        <v>$A$6:$I$17</v>
      </c>
      <c r="B5" s="122"/>
      <c r="C5" s="122"/>
      <c r="D5" s="122"/>
      <c r="E5" s="122"/>
      <c r="F5" s="122"/>
      <c r="G5" s="122"/>
      <c r="H5" s="306"/>
      <c r="I5" s="306"/>
      <c r="J5" s="398"/>
      <c r="K5" s="398"/>
      <c r="L5" s="398"/>
      <c r="M5" s="398"/>
    </row>
    <row r="6" spans="1:13" ht="15" customHeight="1" x14ac:dyDescent="0.2">
      <c r="A6" s="279" t="str">
        <f>'Seite 3'!B19</f>
        <v>2.</v>
      </c>
      <c r="B6" s="117" t="str">
        <f>'Seite 3'!C19</f>
        <v>Sachausgaben</v>
      </c>
      <c r="C6" s="109"/>
      <c r="D6" s="109"/>
      <c r="E6" s="109"/>
      <c r="G6" s="22" t="s">
        <v>34</v>
      </c>
      <c r="H6" s="481">
        <f>'Seite 1'!$P$18</f>
        <v>0</v>
      </c>
      <c r="I6" s="492"/>
      <c r="J6" s="399"/>
      <c r="K6" s="399"/>
      <c r="L6" s="399"/>
      <c r="M6" s="399"/>
    </row>
    <row r="7" spans="1:13" ht="15" customHeight="1" x14ac:dyDescent="0.2">
      <c r="A7" s="280" t="str">
        <f>'Seite 3'!B24</f>
        <v>2.3</v>
      </c>
      <c r="B7" s="365" t="str">
        <f>'Seite 3'!C24</f>
        <v>Reiseausgaben gemäß ThürRKG</v>
      </c>
      <c r="C7" s="109"/>
      <c r="D7" s="109"/>
      <c r="E7" s="109"/>
      <c r="G7" s="87" t="s">
        <v>35</v>
      </c>
      <c r="H7" s="484">
        <f ca="1">'Seite 1'!$P$17</f>
        <v>44922</v>
      </c>
      <c r="I7" s="504"/>
      <c r="J7" s="412" t="str">
        <f>CONCATENATE(J8,J9)</f>
        <v>BruttoJahr 1</v>
      </c>
      <c r="K7" s="412" t="str">
        <f>CONCATENATE(K8,K9)</f>
        <v>BruttoJahr 2</v>
      </c>
      <c r="L7" s="412" t="str">
        <f>CONCATENATE(L8,L9)</f>
        <v>NettoJahr 1</v>
      </c>
      <c r="M7" s="412" t="str">
        <f t="shared" ref="M7" si="0">CONCATENATE(M8,M9)</f>
        <v>NettoJahr 2</v>
      </c>
    </row>
    <row r="8" spans="1:13" ht="15" customHeight="1" x14ac:dyDescent="0.2">
      <c r="A8" s="280" t="str">
        <f>'Seite 3'!B25</f>
        <v>2.3.1</v>
      </c>
      <c r="B8" s="365" t="str">
        <f>'Seite 3'!C25</f>
        <v>Fahrtausgaben für öffentliche Beförderungsmittel</v>
      </c>
      <c r="C8" s="109"/>
      <c r="D8" s="109"/>
      <c r="E8" s="109"/>
      <c r="G8" s="114"/>
      <c r="I8" s="89" t="str">
        <f>'Seite 1'!$A$66</f>
        <v>VWN LiH - Landesleistungswettbewerb der Handwerksjugend</v>
      </c>
      <c r="J8" s="410" t="s">
        <v>153</v>
      </c>
      <c r="K8" s="410" t="s">
        <v>153</v>
      </c>
      <c r="L8" s="410" t="s">
        <v>160</v>
      </c>
      <c r="M8" s="410" t="s">
        <v>160</v>
      </c>
    </row>
    <row r="9" spans="1:13" ht="15" customHeight="1" x14ac:dyDescent="0.2">
      <c r="A9" s="99"/>
      <c r="B9" s="99"/>
      <c r="C9" s="110"/>
      <c r="D9" s="110"/>
      <c r="E9" s="110"/>
      <c r="F9" s="99"/>
      <c r="G9" s="114"/>
      <c r="I9" s="90" t="str">
        <f>'Seite 1'!$A$67</f>
        <v>Formularversion: V 2.0 vom 02.01.23 - öffentlich -</v>
      </c>
      <c r="J9" s="408" t="str">
        <f>'Seite 3'!$R$10</f>
        <v>Jahr 1</v>
      </c>
      <c r="K9" s="408" t="str">
        <f>'Seite 3'!$T$10</f>
        <v>Jahr 2</v>
      </c>
      <c r="L9" s="408" t="str">
        <f>J9</f>
        <v>Jahr 1</v>
      </c>
      <c r="M9" s="408" t="str">
        <f>K9</f>
        <v>Jahr 2</v>
      </c>
    </row>
    <row r="10" spans="1:13" ht="18" customHeight="1" x14ac:dyDescent="0.2">
      <c r="A10" s="100"/>
      <c r="B10" s="101"/>
      <c r="C10" s="105"/>
      <c r="D10" s="105"/>
      <c r="E10" s="105"/>
      <c r="F10" s="116" t="str">
        <f>B8</f>
        <v>Fahrtausgaben für öffentliche Beförderungsmittel</v>
      </c>
      <c r="G10" s="116"/>
      <c r="H10" s="136">
        <f>SUM(J10:K10)</f>
        <v>0</v>
      </c>
      <c r="I10" s="107">
        <f>SUM(L10:M10)</f>
        <v>0</v>
      </c>
      <c r="J10" s="409">
        <f>SUMPRODUCT(($E$18:$E$1017=$J$9)*(ROUND($H$18:$H$1017,2)))</f>
        <v>0</v>
      </c>
      <c r="K10" s="409">
        <f>SUMPRODUCT(($E$18:$E$1017=$K$9)*(ROUND($H$18:$H$1017,2)))</f>
        <v>0</v>
      </c>
      <c r="L10" s="409">
        <f>SUMPRODUCT(($E$18:$E$1017=$L$9)*(ROUND($I$18:$I$1017,2)))</f>
        <v>0</v>
      </c>
      <c r="M10" s="409">
        <f>SUMPRODUCT(($E$18:$E$1017=$M$9)*(ROUND($I$18:$I$1017,2)))</f>
        <v>0</v>
      </c>
    </row>
    <row r="11" spans="1:13" ht="12" customHeight="1" x14ac:dyDescent="0.2">
      <c r="A11" s="102"/>
      <c r="B11" s="102"/>
      <c r="C11" s="102"/>
      <c r="D11" s="102"/>
      <c r="E11" s="102"/>
      <c r="F11" s="137"/>
      <c r="G11" s="207"/>
      <c r="H11" s="208"/>
      <c r="I11" s="208"/>
      <c r="J11" s="403"/>
      <c r="K11" s="403"/>
      <c r="L11" s="402"/>
      <c r="M11" s="402"/>
    </row>
    <row r="12" spans="1:13" ht="15" customHeight="1" x14ac:dyDescent="0.15">
      <c r="A12" s="93" t="str">
        <f ca="1">CONCATENATE("Belegliste¹ für Ausgabenart ",$A$8," ",$B$8," - Aktenzeichen ",IF($H$6=0,"__________",$H$6)," - Nachweis vom ",IF($H$7=0,"_________",TEXT($H$7,"TT.MM.JJJJ")))</f>
        <v>Belegliste¹ für Ausgabenart 2.3.1 Fahrtausgaben für öffentliche Beförderungsmittel - Aktenzeichen __________ - Nachweis vom 27.12.2022</v>
      </c>
      <c r="B12" s="103"/>
      <c r="C12" s="111"/>
      <c r="D12" s="111"/>
      <c r="E12" s="111"/>
      <c r="F12" s="98"/>
      <c r="G12" s="98"/>
      <c r="H12" s="98"/>
      <c r="I12" s="98"/>
      <c r="J12" s="403"/>
      <c r="K12" s="403"/>
      <c r="L12" s="407"/>
      <c r="M12" s="407"/>
    </row>
    <row r="13" spans="1:13" ht="5.0999999999999996" customHeight="1" x14ac:dyDescent="0.15">
      <c r="A13" s="104"/>
      <c r="B13" s="104"/>
      <c r="C13" s="112"/>
      <c r="D13" s="112"/>
      <c r="E13" s="112"/>
      <c r="F13" s="98"/>
      <c r="G13" s="114"/>
      <c r="H13" s="97"/>
      <c r="J13" s="403"/>
      <c r="K13" s="403"/>
      <c r="L13" s="407"/>
      <c r="M13" s="407"/>
    </row>
    <row r="14" spans="1:13" ht="12" customHeight="1" x14ac:dyDescent="0.2">
      <c r="A14" s="541" t="s">
        <v>11</v>
      </c>
      <c r="B14" s="545" t="s">
        <v>24</v>
      </c>
      <c r="C14" s="524" t="s">
        <v>39</v>
      </c>
      <c r="D14" s="549" t="s">
        <v>23</v>
      </c>
      <c r="E14" s="538" t="s">
        <v>116</v>
      </c>
      <c r="F14" s="545" t="s">
        <v>40</v>
      </c>
      <c r="G14" s="552" t="s">
        <v>41</v>
      </c>
      <c r="H14" s="541" t="s">
        <v>42</v>
      </c>
      <c r="I14" s="541" t="s">
        <v>43</v>
      </c>
      <c r="J14" s="403"/>
      <c r="K14" s="403"/>
      <c r="L14" s="403"/>
      <c r="M14" s="403"/>
    </row>
    <row r="15" spans="1:13" ht="12" customHeight="1" x14ac:dyDescent="0.2">
      <c r="A15" s="542"/>
      <c r="B15" s="546"/>
      <c r="C15" s="525"/>
      <c r="D15" s="550"/>
      <c r="E15" s="539"/>
      <c r="F15" s="546"/>
      <c r="G15" s="553"/>
      <c r="H15" s="542"/>
      <c r="I15" s="542"/>
      <c r="J15" s="403"/>
      <c r="K15" s="403"/>
      <c r="L15" s="403"/>
      <c r="M15" s="403"/>
    </row>
    <row r="16" spans="1:13" ht="12" customHeight="1" x14ac:dyDescent="0.2">
      <c r="A16" s="543"/>
      <c r="B16" s="547"/>
      <c r="C16" s="525"/>
      <c r="D16" s="550"/>
      <c r="E16" s="539"/>
      <c r="F16" s="547"/>
      <c r="G16" s="553"/>
      <c r="H16" s="543"/>
      <c r="I16" s="543"/>
      <c r="J16" s="403"/>
      <c r="K16" s="403"/>
      <c r="L16" s="403"/>
      <c r="M16" s="403"/>
    </row>
    <row r="17" spans="1:14" ht="12" customHeight="1" thickBot="1" x14ac:dyDescent="0.25">
      <c r="A17" s="544"/>
      <c r="B17" s="548"/>
      <c r="C17" s="526"/>
      <c r="D17" s="551"/>
      <c r="E17" s="540"/>
      <c r="F17" s="548"/>
      <c r="G17" s="554"/>
      <c r="H17" s="544"/>
      <c r="I17" s="544"/>
      <c r="J17" s="404"/>
      <c r="K17" s="404"/>
      <c r="L17" s="404"/>
      <c r="M17" s="404"/>
    </row>
    <row r="18" spans="1:14" thickTop="1" x14ac:dyDescent="0.2">
      <c r="A18" s="127" t="str">
        <f t="shared" ref="A18:A81" si="1">IF(COUNTA(B18:I18)&gt;0,ROW()-$A$3+1,"")</f>
        <v/>
      </c>
      <c r="B18" s="125"/>
      <c r="C18" s="108"/>
      <c r="D18" s="108"/>
      <c r="E18" s="406"/>
      <c r="F18" s="128"/>
      <c r="G18" s="128"/>
      <c r="H18" s="94"/>
      <c r="I18" s="94"/>
      <c r="J18" s="404"/>
      <c r="K18" s="404"/>
      <c r="L18" s="404"/>
      <c r="M18" s="404"/>
      <c r="N18" s="130"/>
    </row>
    <row r="19" spans="1:14" x14ac:dyDescent="0.2">
      <c r="A19" s="127" t="str">
        <f t="shared" si="1"/>
        <v/>
      </c>
      <c r="B19" s="125"/>
      <c r="C19" s="108"/>
      <c r="D19" s="108"/>
      <c r="E19" s="406"/>
      <c r="F19" s="128"/>
      <c r="G19" s="128"/>
      <c r="H19" s="94"/>
      <c r="I19" s="94"/>
      <c r="J19" s="404"/>
      <c r="K19" s="404"/>
      <c r="L19" s="404"/>
      <c r="M19" s="404"/>
    </row>
    <row r="20" spans="1:14" x14ac:dyDescent="0.2">
      <c r="A20" s="127" t="str">
        <f t="shared" si="1"/>
        <v/>
      </c>
      <c r="B20" s="125"/>
      <c r="C20" s="108"/>
      <c r="D20" s="108"/>
      <c r="E20" s="406"/>
      <c r="F20" s="128"/>
      <c r="G20" s="128"/>
      <c r="H20" s="94"/>
      <c r="I20" s="94"/>
      <c r="J20" s="404"/>
      <c r="K20" s="404"/>
      <c r="L20" s="404"/>
      <c r="M20" s="404"/>
    </row>
    <row r="21" spans="1:14" x14ac:dyDescent="0.2">
      <c r="A21" s="127" t="str">
        <f t="shared" si="1"/>
        <v/>
      </c>
      <c r="B21" s="125"/>
      <c r="C21" s="108"/>
      <c r="D21" s="108"/>
      <c r="E21" s="406"/>
      <c r="F21" s="128"/>
      <c r="G21" s="128"/>
      <c r="H21" s="94"/>
      <c r="I21" s="94"/>
      <c r="J21" s="405"/>
      <c r="K21" s="405"/>
      <c r="L21" s="405"/>
      <c r="M21" s="405"/>
    </row>
    <row r="22" spans="1:14" x14ac:dyDescent="0.2">
      <c r="A22" s="127" t="str">
        <f t="shared" si="1"/>
        <v/>
      </c>
      <c r="B22" s="125"/>
      <c r="C22" s="108"/>
      <c r="D22" s="108"/>
      <c r="E22" s="406"/>
      <c r="F22" s="128"/>
      <c r="G22" s="128"/>
      <c r="H22" s="94"/>
      <c r="I22" s="94"/>
      <c r="J22" s="405"/>
      <c r="K22" s="405"/>
      <c r="L22" s="405"/>
      <c r="M22" s="405"/>
    </row>
    <row r="23" spans="1:14" x14ac:dyDescent="0.2">
      <c r="A23" s="127" t="str">
        <f t="shared" si="1"/>
        <v/>
      </c>
      <c r="B23" s="125"/>
      <c r="C23" s="108"/>
      <c r="D23" s="108"/>
      <c r="E23" s="406"/>
      <c r="F23" s="128"/>
      <c r="G23" s="128"/>
      <c r="H23" s="94"/>
      <c r="I23" s="94"/>
      <c r="J23" s="405"/>
      <c r="K23" s="405"/>
      <c r="L23" s="405"/>
      <c r="M23" s="405"/>
    </row>
    <row r="24" spans="1:14" x14ac:dyDescent="0.2">
      <c r="A24" s="127" t="str">
        <f t="shared" si="1"/>
        <v/>
      </c>
      <c r="B24" s="125"/>
      <c r="C24" s="108"/>
      <c r="D24" s="108"/>
      <c r="E24" s="406"/>
      <c r="F24" s="128"/>
      <c r="G24" s="128"/>
      <c r="H24" s="94"/>
      <c r="I24" s="94"/>
      <c r="J24" s="405"/>
      <c r="K24" s="405"/>
      <c r="L24" s="405"/>
      <c r="M24" s="405"/>
    </row>
    <row r="25" spans="1:14" x14ac:dyDescent="0.2">
      <c r="A25" s="127" t="str">
        <f t="shared" si="1"/>
        <v/>
      </c>
      <c r="B25" s="125"/>
      <c r="C25" s="108"/>
      <c r="D25" s="108"/>
      <c r="E25" s="406"/>
      <c r="F25" s="128"/>
      <c r="G25" s="128"/>
      <c r="H25" s="94"/>
      <c r="I25" s="94"/>
      <c r="J25" s="405"/>
      <c r="K25" s="405"/>
      <c r="L25" s="405"/>
      <c r="M25" s="405"/>
    </row>
    <row r="26" spans="1:14" x14ac:dyDescent="0.2">
      <c r="A26" s="127" t="str">
        <f t="shared" si="1"/>
        <v/>
      </c>
      <c r="B26" s="125"/>
      <c r="C26" s="108"/>
      <c r="D26" s="108"/>
      <c r="E26" s="406"/>
      <c r="F26" s="128"/>
      <c r="G26" s="128"/>
      <c r="H26" s="94"/>
      <c r="I26" s="94"/>
      <c r="J26" s="405"/>
      <c r="K26" s="405"/>
      <c r="L26" s="405"/>
      <c r="M26" s="405"/>
    </row>
    <row r="27" spans="1:14" x14ac:dyDescent="0.2">
      <c r="A27" s="127" t="str">
        <f t="shared" si="1"/>
        <v/>
      </c>
      <c r="B27" s="125"/>
      <c r="C27" s="108"/>
      <c r="D27" s="108"/>
      <c r="E27" s="406"/>
      <c r="F27" s="128"/>
      <c r="G27" s="128"/>
      <c r="H27" s="94"/>
      <c r="I27" s="94"/>
      <c r="J27" s="405"/>
      <c r="K27" s="405"/>
      <c r="L27" s="405"/>
      <c r="M27" s="405"/>
    </row>
    <row r="28" spans="1:14" x14ac:dyDescent="0.2">
      <c r="A28" s="127" t="str">
        <f t="shared" si="1"/>
        <v/>
      </c>
      <c r="B28" s="125"/>
      <c r="C28" s="108"/>
      <c r="D28" s="108"/>
      <c r="E28" s="406"/>
      <c r="F28" s="128"/>
      <c r="G28" s="128"/>
      <c r="H28" s="94"/>
      <c r="I28" s="94"/>
      <c r="J28" s="405"/>
      <c r="K28" s="405"/>
      <c r="L28" s="405"/>
      <c r="M28" s="405"/>
    </row>
    <row r="29" spans="1:14" x14ac:dyDescent="0.2">
      <c r="A29" s="127" t="str">
        <f t="shared" si="1"/>
        <v/>
      </c>
      <c r="B29" s="125"/>
      <c r="C29" s="108"/>
      <c r="D29" s="108"/>
      <c r="E29" s="406"/>
      <c r="F29" s="128"/>
      <c r="G29" s="128"/>
      <c r="H29" s="94"/>
      <c r="I29" s="94"/>
      <c r="J29" s="405"/>
      <c r="K29" s="405"/>
      <c r="L29" s="405"/>
      <c r="M29" s="405"/>
    </row>
    <row r="30" spans="1:14" x14ac:dyDescent="0.2">
      <c r="A30" s="127" t="str">
        <f t="shared" si="1"/>
        <v/>
      </c>
      <c r="B30" s="125"/>
      <c r="C30" s="108"/>
      <c r="D30" s="108"/>
      <c r="E30" s="406"/>
      <c r="F30" s="128"/>
      <c r="G30" s="128"/>
      <c r="H30" s="94"/>
      <c r="I30" s="94"/>
      <c r="J30" s="405"/>
      <c r="K30" s="405"/>
      <c r="L30" s="405"/>
      <c r="M30" s="405"/>
    </row>
    <row r="31" spans="1:14" x14ac:dyDescent="0.2">
      <c r="A31" s="127" t="str">
        <f t="shared" si="1"/>
        <v/>
      </c>
      <c r="B31" s="125"/>
      <c r="C31" s="108"/>
      <c r="D31" s="108"/>
      <c r="E31" s="406"/>
      <c r="F31" s="128"/>
      <c r="G31" s="128"/>
      <c r="H31" s="94"/>
      <c r="I31" s="94"/>
      <c r="J31" s="405"/>
      <c r="K31" s="405"/>
      <c r="L31" s="405"/>
      <c r="M31" s="405"/>
    </row>
    <row r="32" spans="1:14" x14ac:dyDescent="0.2">
      <c r="A32" s="127" t="str">
        <f t="shared" si="1"/>
        <v/>
      </c>
      <c r="B32" s="125"/>
      <c r="C32" s="108"/>
      <c r="D32" s="108"/>
      <c r="E32" s="406"/>
      <c r="F32" s="128"/>
      <c r="G32" s="128"/>
      <c r="H32" s="94"/>
      <c r="I32" s="94"/>
      <c r="J32" s="405"/>
      <c r="K32" s="405"/>
      <c r="L32" s="405"/>
      <c r="M32" s="405"/>
    </row>
    <row r="33" spans="1:13" x14ac:dyDescent="0.2">
      <c r="A33" s="127" t="str">
        <f t="shared" si="1"/>
        <v/>
      </c>
      <c r="B33" s="125"/>
      <c r="C33" s="108"/>
      <c r="D33" s="108"/>
      <c r="E33" s="406"/>
      <c r="F33" s="128"/>
      <c r="G33" s="128"/>
      <c r="H33" s="94"/>
      <c r="I33" s="94"/>
      <c r="J33" s="405"/>
      <c r="K33" s="405"/>
      <c r="L33" s="405"/>
      <c r="M33" s="405"/>
    </row>
    <row r="34" spans="1:13" x14ac:dyDescent="0.2">
      <c r="A34" s="127" t="str">
        <f t="shared" si="1"/>
        <v/>
      </c>
      <c r="B34" s="125"/>
      <c r="C34" s="108"/>
      <c r="D34" s="108"/>
      <c r="E34" s="406"/>
      <c r="F34" s="128"/>
      <c r="G34" s="128"/>
      <c r="H34" s="94"/>
      <c r="I34" s="94"/>
      <c r="J34" s="405"/>
      <c r="K34" s="405"/>
      <c r="L34" s="405"/>
      <c r="M34" s="405"/>
    </row>
    <row r="35" spans="1:13" x14ac:dyDescent="0.2">
      <c r="A35" s="127" t="str">
        <f t="shared" si="1"/>
        <v/>
      </c>
      <c r="B35" s="125"/>
      <c r="C35" s="108"/>
      <c r="D35" s="108"/>
      <c r="E35" s="406"/>
      <c r="F35" s="128"/>
      <c r="G35" s="128"/>
      <c r="H35" s="94"/>
      <c r="I35" s="94"/>
      <c r="J35" s="405"/>
      <c r="K35" s="405"/>
      <c r="L35" s="405"/>
      <c r="M35" s="405"/>
    </row>
    <row r="36" spans="1:13" x14ac:dyDescent="0.2">
      <c r="A36" s="127" t="str">
        <f t="shared" si="1"/>
        <v/>
      </c>
      <c r="B36" s="125"/>
      <c r="C36" s="108"/>
      <c r="D36" s="108"/>
      <c r="E36" s="406"/>
      <c r="F36" s="128"/>
      <c r="G36" s="128"/>
      <c r="H36" s="94"/>
      <c r="I36" s="94"/>
      <c r="J36" s="405"/>
      <c r="K36" s="405"/>
      <c r="L36" s="405"/>
      <c r="M36" s="405"/>
    </row>
    <row r="37" spans="1:13" x14ac:dyDescent="0.2">
      <c r="A37" s="127" t="str">
        <f t="shared" si="1"/>
        <v/>
      </c>
      <c r="B37" s="125"/>
      <c r="C37" s="108"/>
      <c r="D37" s="108"/>
      <c r="E37" s="406"/>
      <c r="F37" s="128"/>
      <c r="G37" s="128"/>
      <c r="H37" s="94"/>
      <c r="I37" s="94"/>
      <c r="J37" s="405"/>
      <c r="K37" s="405"/>
      <c r="L37" s="405"/>
      <c r="M37" s="405"/>
    </row>
    <row r="38" spans="1:13" x14ac:dyDescent="0.2">
      <c r="A38" s="127" t="str">
        <f t="shared" si="1"/>
        <v/>
      </c>
      <c r="B38" s="125"/>
      <c r="C38" s="108"/>
      <c r="D38" s="108"/>
      <c r="E38" s="406"/>
      <c r="F38" s="128"/>
      <c r="G38" s="128"/>
      <c r="H38" s="94"/>
      <c r="I38" s="94"/>
      <c r="J38" s="405"/>
      <c r="K38" s="405"/>
      <c r="L38" s="405"/>
      <c r="M38" s="405"/>
    </row>
    <row r="39" spans="1:13" x14ac:dyDescent="0.2">
      <c r="A39" s="127" t="str">
        <f t="shared" si="1"/>
        <v/>
      </c>
      <c r="B39" s="125"/>
      <c r="C39" s="108"/>
      <c r="D39" s="108"/>
      <c r="E39" s="406"/>
      <c r="F39" s="128"/>
      <c r="G39" s="128"/>
      <c r="H39" s="94"/>
      <c r="I39" s="94"/>
      <c r="J39" s="405"/>
      <c r="K39" s="405"/>
      <c r="L39" s="405"/>
      <c r="M39" s="405"/>
    </row>
    <row r="40" spans="1:13" x14ac:dyDescent="0.2">
      <c r="A40" s="127" t="str">
        <f t="shared" si="1"/>
        <v/>
      </c>
      <c r="B40" s="125"/>
      <c r="C40" s="108"/>
      <c r="D40" s="108"/>
      <c r="E40" s="406"/>
      <c r="F40" s="128"/>
      <c r="G40" s="128"/>
      <c r="H40" s="94"/>
      <c r="I40" s="94"/>
      <c r="J40" s="405"/>
      <c r="K40" s="405"/>
      <c r="L40" s="405"/>
      <c r="M40" s="405"/>
    </row>
    <row r="41" spans="1:13" x14ac:dyDescent="0.2">
      <c r="A41" s="127" t="str">
        <f t="shared" si="1"/>
        <v/>
      </c>
      <c r="B41" s="125"/>
      <c r="C41" s="108"/>
      <c r="D41" s="108"/>
      <c r="E41" s="406"/>
      <c r="F41" s="128"/>
      <c r="G41" s="128"/>
      <c r="H41" s="94"/>
      <c r="I41" s="94"/>
      <c r="J41" s="405"/>
      <c r="K41" s="405"/>
      <c r="L41" s="405"/>
      <c r="M41" s="405"/>
    </row>
    <row r="42" spans="1:13" x14ac:dyDescent="0.2">
      <c r="A42" s="127" t="str">
        <f t="shared" si="1"/>
        <v/>
      </c>
      <c r="B42" s="125"/>
      <c r="C42" s="108"/>
      <c r="D42" s="108"/>
      <c r="E42" s="406"/>
      <c r="F42" s="128"/>
      <c r="G42" s="128"/>
      <c r="H42" s="94"/>
      <c r="I42" s="94"/>
      <c r="J42" s="405"/>
      <c r="K42" s="405"/>
      <c r="L42" s="405"/>
      <c r="M42" s="405"/>
    </row>
    <row r="43" spans="1:13" x14ac:dyDescent="0.2">
      <c r="A43" s="127" t="str">
        <f t="shared" si="1"/>
        <v/>
      </c>
      <c r="B43" s="125"/>
      <c r="C43" s="108"/>
      <c r="D43" s="108"/>
      <c r="E43" s="406"/>
      <c r="F43" s="128"/>
      <c r="G43" s="128"/>
      <c r="H43" s="94"/>
      <c r="I43" s="94"/>
      <c r="J43" s="405"/>
      <c r="K43" s="405"/>
      <c r="L43" s="405"/>
      <c r="M43" s="405"/>
    </row>
    <row r="44" spans="1:13" x14ac:dyDescent="0.2">
      <c r="A44" s="127" t="str">
        <f t="shared" si="1"/>
        <v/>
      </c>
      <c r="B44" s="125"/>
      <c r="C44" s="108"/>
      <c r="D44" s="108"/>
      <c r="E44" s="406"/>
      <c r="F44" s="128"/>
      <c r="G44" s="128"/>
      <c r="H44" s="94"/>
      <c r="I44" s="94"/>
      <c r="J44" s="405"/>
      <c r="K44" s="405"/>
      <c r="L44" s="405"/>
      <c r="M44" s="405"/>
    </row>
    <row r="45" spans="1:13" x14ac:dyDescent="0.2">
      <c r="A45" s="127" t="str">
        <f t="shared" si="1"/>
        <v/>
      </c>
      <c r="B45" s="125"/>
      <c r="C45" s="108"/>
      <c r="D45" s="108"/>
      <c r="E45" s="406"/>
      <c r="F45" s="128"/>
      <c r="G45" s="128"/>
      <c r="H45" s="94"/>
      <c r="I45" s="94"/>
      <c r="J45" s="405"/>
      <c r="K45" s="405"/>
      <c r="L45" s="405"/>
      <c r="M45" s="405"/>
    </row>
    <row r="46" spans="1:13" x14ac:dyDescent="0.2">
      <c r="A46" s="127" t="str">
        <f t="shared" si="1"/>
        <v/>
      </c>
      <c r="B46" s="125"/>
      <c r="C46" s="108"/>
      <c r="D46" s="108"/>
      <c r="E46" s="406"/>
      <c r="F46" s="128"/>
      <c r="G46" s="128"/>
      <c r="H46" s="94"/>
      <c r="I46" s="94"/>
      <c r="J46" s="405"/>
      <c r="K46" s="405"/>
      <c r="L46" s="405"/>
      <c r="M46" s="405"/>
    </row>
    <row r="47" spans="1:13" x14ac:dyDescent="0.2">
      <c r="A47" s="127" t="str">
        <f t="shared" si="1"/>
        <v/>
      </c>
      <c r="B47" s="125"/>
      <c r="C47" s="108"/>
      <c r="D47" s="108"/>
      <c r="E47" s="406"/>
      <c r="F47" s="128"/>
      <c r="G47" s="128"/>
      <c r="H47" s="94"/>
      <c r="I47" s="94"/>
      <c r="J47" s="405"/>
      <c r="K47" s="405"/>
      <c r="L47" s="405"/>
      <c r="M47" s="405"/>
    </row>
    <row r="48" spans="1:13" x14ac:dyDescent="0.2">
      <c r="A48" s="127" t="str">
        <f t="shared" si="1"/>
        <v/>
      </c>
      <c r="B48" s="125"/>
      <c r="C48" s="108"/>
      <c r="D48" s="108"/>
      <c r="E48" s="406"/>
      <c r="F48" s="128"/>
      <c r="G48" s="128"/>
      <c r="H48" s="94"/>
      <c r="I48" s="94"/>
      <c r="J48" s="405"/>
      <c r="K48" s="405"/>
      <c r="L48" s="405"/>
      <c r="M48" s="405"/>
    </row>
    <row r="49" spans="1:13" x14ac:dyDescent="0.2">
      <c r="A49" s="127" t="str">
        <f t="shared" si="1"/>
        <v/>
      </c>
      <c r="B49" s="125"/>
      <c r="C49" s="108"/>
      <c r="D49" s="108"/>
      <c r="E49" s="406"/>
      <c r="F49" s="128"/>
      <c r="G49" s="128"/>
      <c r="H49" s="94"/>
      <c r="I49" s="94"/>
      <c r="J49" s="405"/>
      <c r="K49" s="405"/>
      <c r="L49" s="405"/>
      <c r="M49" s="405"/>
    </row>
    <row r="50" spans="1:13" x14ac:dyDescent="0.2">
      <c r="A50" s="127" t="str">
        <f t="shared" si="1"/>
        <v/>
      </c>
      <c r="B50" s="125"/>
      <c r="C50" s="108"/>
      <c r="D50" s="108"/>
      <c r="E50" s="406"/>
      <c r="F50" s="128"/>
      <c r="G50" s="128"/>
      <c r="H50" s="94"/>
      <c r="I50" s="94"/>
      <c r="J50" s="405"/>
      <c r="K50" s="405"/>
      <c r="L50" s="405"/>
      <c r="M50" s="405"/>
    </row>
    <row r="51" spans="1:13" x14ac:dyDescent="0.2">
      <c r="A51" s="127" t="str">
        <f t="shared" si="1"/>
        <v/>
      </c>
      <c r="B51" s="125"/>
      <c r="C51" s="108"/>
      <c r="D51" s="108"/>
      <c r="E51" s="406"/>
      <c r="F51" s="128"/>
      <c r="G51" s="128"/>
      <c r="H51" s="94"/>
      <c r="I51" s="94"/>
      <c r="J51" s="405"/>
      <c r="K51" s="405"/>
      <c r="L51" s="405"/>
      <c r="M51" s="405"/>
    </row>
    <row r="52" spans="1:13" x14ac:dyDescent="0.2">
      <c r="A52" s="127" t="str">
        <f t="shared" si="1"/>
        <v/>
      </c>
      <c r="B52" s="125"/>
      <c r="C52" s="108"/>
      <c r="D52" s="108"/>
      <c r="E52" s="406"/>
      <c r="F52" s="128"/>
      <c r="G52" s="128"/>
      <c r="H52" s="94"/>
      <c r="I52" s="94"/>
      <c r="J52" s="405"/>
      <c r="K52" s="405"/>
      <c r="L52" s="405"/>
      <c r="M52" s="405"/>
    </row>
    <row r="53" spans="1:13" x14ac:dyDescent="0.2">
      <c r="A53" s="127" t="str">
        <f t="shared" si="1"/>
        <v/>
      </c>
      <c r="B53" s="125"/>
      <c r="C53" s="108"/>
      <c r="D53" s="108"/>
      <c r="E53" s="406"/>
      <c r="F53" s="128"/>
      <c r="G53" s="128"/>
      <c r="H53" s="94"/>
      <c r="I53" s="94"/>
      <c r="J53" s="405"/>
      <c r="K53" s="405"/>
      <c r="L53" s="405"/>
      <c r="M53" s="405"/>
    </row>
    <row r="54" spans="1:13" x14ac:dyDescent="0.2">
      <c r="A54" s="127" t="str">
        <f t="shared" si="1"/>
        <v/>
      </c>
      <c r="B54" s="125"/>
      <c r="C54" s="108"/>
      <c r="D54" s="108"/>
      <c r="E54" s="406"/>
      <c r="F54" s="128"/>
      <c r="G54" s="128"/>
      <c r="H54" s="94"/>
      <c r="I54" s="94"/>
      <c r="J54" s="405"/>
      <c r="K54" s="405"/>
      <c r="L54" s="405"/>
      <c r="M54" s="405"/>
    </row>
    <row r="55" spans="1:13" x14ac:dyDescent="0.2">
      <c r="A55" s="127" t="str">
        <f t="shared" si="1"/>
        <v/>
      </c>
      <c r="B55" s="125"/>
      <c r="C55" s="108"/>
      <c r="D55" s="108"/>
      <c r="E55" s="406"/>
      <c r="F55" s="128"/>
      <c r="G55" s="128"/>
      <c r="H55" s="94"/>
      <c r="I55" s="94"/>
      <c r="J55" s="405"/>
      <c r="K55" s="405"/>
      <c r="L55" s="405"/>
      <c r="M55" s="405"/>
    </row>
    <row r="56" spans="1:13" x14ac:dyDescent="0.2">
      <c r="A56" s="127" t="str">
        <f t="shared" si="1"/>
        <v/>
      </c>
      <c r="B56" s="125"/>
      <c r="C56" s="108"/>
      <c r="D56" s="108"/>
      <c r="E56" s="406"/>
      <c r="F56" s="128"/>
      <c r="G56" s="128"/>
      <c r="H56" s="94"/>
      <c r="I56" s="94"/>
      <c r="J56" s="405"/>
      <c r="K56" s="405"/>
      <c r="L56" s="405"/>
      <c r="M56" s="405"/>
    </row>
    <row r="57" spans="1:13" x14ac:dyDescent="0.2">
      <c r="A57" s="127" t="str">
        <f t="shared" si="1"/>
        <v/>
      </c>
      <c r="B57" s="125"/>
      <c r="C57" s="108"/>
      <c r="D57" s="108"/>
      <c r="E57" s="406"/>
      <c r="F57" s="128"/>
      <c r="G57" s="128"/>
      <c r="H57" s="94"/>
      <c r="I57" s="94"/>
      <c r="J57" s="405"/>
      <c r="K57" s="405"/>
      <c r="L57" s="405"/>
      <c r="M57" s="405"/>
    </row>
    <row r="58" spans="1:13" x14ac:dyDescent="0.2">
      <c r="A58" s="127" t="str">
        <f t="shared" si="1"/>
        <v/>
      </c>
      <c r="B58" s="125"/>
      <c r="C58" s="108"/>
      <c r="D58" s="108"/>
      <c r="E58" s="406"/>
      <c r="F58" s="128"/>
      <c r="G58" s="128"/>
      <c r="H58" s="94"/>
      <c r="I58" s="94"/>
      <c r="J58" s="405"/>
      <c r="K58" s="405"/>
      <c r="L58" s="405"/>
      <c r="M58" s="405"/>
    </row>
    <row r="59" spans="1:13" x14ac:dyDescent="0.2">
      <c r="A59" s="127" t="str">
        <f t="shared" si="1"/>
        <v/>
      </c>
      <c r="B59" s="125"/>
      <c r="C59" s="108"/>
      <c r="D59" s="108"/>
      <c r="E59" s="406"/>
      <c r="F59" s="128"/>
      <c r="G59" s="128"/>
      <c r="H59" s="94"/>
      <c r="I59" s="94"/>
      <c r="J59" s="405"/>
      <c r="K59" s="405"/>
      <c r="L59" s="405"/>
      <c r="M59" s="405"/>
    </row>
    <row r="60" spans="1:13" x14ac:dyDescent="0.2">
      <c r="A60" s="127" t="str">
        <f t="shared" si="1"/>
        <v/>
      </c>
      <c r="B60" s="125"/>
      <c r="C60" s="108"/>
      <c r="D60" s="108"/>
      <c r="E60" s="406"/>
      <c r="F60" s="128"/>
      <c r="G60" s="128"/>
      <c r="H60" s="94"/>
      <c r="I60" s="94"/>
      <c r="J60" s="405"/>
      <c r="K60" s="405"/>
      <c r="L60" s="405"/>
      <c r="M60" s="405"/>
    </row>
    <row r="61" spans="1:13" x14ac:dyDescent="0.2">
      <c r="A61" s="127" t="str">
        <f t="shared" si="1"/>
        <v/>
      </c>
      <c r="B61" s="125"/>
      <c r="C61" s="108"/>
      <c r="D61" s="108"/>
      <c r="E61" s="406"/>
      <c r="F61" s="128"/>
      <c r="G61" s="128"/>
      <c r="H61" s="94"/>
      <c r="I61" s="94"/>
      <c r="J61" s="405"/>
      <c r="K61" s="405"/>
      <c r="L61" s="405"/>
      <c r="M61" s="405"/>
    </row>
    <row r="62" spans="1:13" x14ac:dyDescent="0.2">
      <c r="A62" s="127" t="str">
        <f t="shared" si="1"/>
        <v/>
      </c>
      <c r="B62" s="125"/>
      <c r="C62" s="108"/>
      <c r="D62" s="108"/>
      <c r="E62" s="406"/>
      <c r="F62" s="128"/>
      <c r="G62" s="128"/>
      <c r="H62" s="94"/>
      <c r="I62" s="94"/>
      <c r="J62" s="405"/>
      <c r="K62" s="405"/>
      <c r="L62" s="405"/>
      <c r="M62" s="405"/>
    </row>
    <row r="63" spans="1:13" x14ac:dyDescent="0.2">
      <c r="A63" s="127" t="str">
        <f t="shared" si="1"/>
        <v/>
      </c>
      <c r="B63" s="125"/>
      <c r="C63" s="108"/>
      <c r="D63" s="108"/>
      <c r="E63" s="406"/>
      <c r="F63" s="128"/>
      <c r="G63" s="128"/>
      <c r="H63" s="94"/>
      <c r="I63" s="94"/>
      <c r="J63" s="405"/>
      <c r="K63" s="405"/>
      <c r="L63" s="405"/>
      <c r="M63" s="405"/>
    </row>
    <row r="64" spans="1:13" x14ac:dyDescent="0.2">
      <c r="A64" s="127" t="str">
        <f t="shared" si="1"/>
        <v/>
      </c>
      <c r="B64" s="125"/>
      <c r="C64" s="108"/>
      <c r="D64" s="108"/>
      <c r="E64" s="406"/>
      <c r="F64" s="128"/>
      <c r="G64" s="128"/>
      <c r="H64" s="94"/>
      <c r="I64" s="94"/>
      <c r="J64" s="405"/>
      <c r="K64" s="405"/>
      <c r="L64" s="405"/>
      <c r="M64" s="405"/>
    </row>
    <row r="65" spans="1:13" x14ac:dyDescent="0.2">
      <c r="A65" s="127" t="str">
        <f t="shared" si="1"/>
        <v/>
      </c>
      <c r="B65" s="125"/>
      <c r="C65" s="108"/>
      <c r="D65" s="108"/>
      <c r="E65" s="406"/>
      <c r="F65" s="128"/>
      <c r="G65" s="128"/>
      <c r="H65" s="94"/>
      <c r="I65" s="94"/>
      <c r="J65" s="405"/>
      <c r="K65" s="405"/>
      <c r="L65" s="405"/>
      <c r="M65" s="405"/>
    </row>
    <row r="66" spans="1:13" x14ac:dyDescent="0.2">
      <c r="A66" s="127" t="str">
        <f t="shared" si="1"/>
        <v/>
      </c>
      <c r="B66" s="125"/>
      <c r="C66" s="108"/>
      <c r="D66" s="108"/>
      <c r="E66" s="406"/>
      <c r="F66" s="128"/>
      <c r="G66" s="128"/>
      <c r="H66" s="94"/>
      <c r="I66" s="94"/>
      <c r="J66" s="405"/>
      <c r="K66" s="405"/>
      <c r="L66" s="405"/>
      <c r="M66" s="405"/>
    </row>
    <row r="67" spans="1:13" x14ac:dyDescent="0.2">
      <c r="A67" s="127" t="str">
        <f t="shared" si="1"/>
        <v/>
      </c>
      <c r="B67" s="125"/>
      <c r="C67" s="108"/>
      <c r="D67" s="108"/>
      <c r="E67" s="406"/>
      <c r="F67" s="128"/>
      <c r="G67" s="128"/>
      <c r="H67" s="94"/>
      <c r="I67" s="94"/>
      <c r="J67" s="405"/>
      <c r="K67" s="405"/>
      <c r="L67" s="405"/>
      <c r="M67" s="405"/>
    </row>
    <row r="68" spans="1:13" x14ac:dyDescent="0.2">
      <c r="A68" s="127" t="str">
        <f t="shared" si="1"/>
        <v/>
      </c>
      <c r="B68" s="125"/>
      <c r="C68" s="108"/>
      <c r="D68" s="108"/>
      <c r="E68" s="406"/>
      <c r="F68" s="128"/>
      <c r="G68" s="128"/>
      <c r="H68" s="94"/>
      <c r="I68" s="94"/>
      <c r="J68" s="405"/>
      <c r="K68" s="405"/>
      <c r="L68" s="405"/>
      <c r="M68" s="405"/>
    </row>
    <row r="69" spans="1:13" x14ac:dyDescent="0.2">
      <c r="A69" s="127" t="str">
        <f t="shared" si="1"/>
        <v/>
      </c>
      <c r="B69" s="125"/>
      <c r="C69" s="108"/>
      <c r="D69" s="108"/>
      <c r="E69" s="406"/>
      <c r="F69" s="128"/>
      <c r="G69" s="128"/>
      <c r="H69" s="94"/>
      <c r="I69" s="94"/>
      <c r="J69" s="405"/>
      <c r="K69" s="405"/>
      <c r="L69" s="405"/>
      <c r="M69" s="405"/>
    </row>
    <row r="70" spans="1:13" x14ac:dyDescent="0.2">
      <c r="A70" s="127" t="str">
        <f t="shared" si="1"/>
        <v/>
      </c>
      <c r="B70" s="125"/>
      <c r="C70" s="108"/>
      <c r="D70" s="108"/>
      <c r="E70" s="406"/>
      <c r="F70" s="128"/>
      <c r="G70" s="128"/>
      <c r="H70" s="94"/>
      <c r="I70" s="94"/>
      <c r="J70" s="405"/>
      <c r="K70" s="405"/>
      <c r="L70" s="405"/>
      <c r="M70" s="405"/>
    </row>
    <row r="71" spans="1:13" x14ac:dyDescent="0.2">
      <c r="A71" s="127" t="str">
        <f t="shared" si="1"/>
        <v/>
      </c>
      <c r="B71" s="125"/>
      <c r="C71" s="108"/>
      <c r="D71" s="108"/>
      <c r="E71" s="406"/>
      <c r="F71" s="128"/>
      <c r="G71" s="128"/>
      <c r="H71" s="94"/>
      <c r="I71" s="94"/>
      <c r="J71" s="405"/>
      <c r="K71" s="405"/>
      <c r="L71" s="405"/>
      <c r="M71" s="405"/>
    </row>
    <row r="72" spans="1:13" x14ac:dyDescent="0.2">
      <c r="A72" s="127" t="str">
        <f t="shared" si="1"/>
        <v/>
      </c>
      <c r="B72" s="125"/>
      <c r="C72" s="108"/>
      <c r="D72" s="108"/>
      <c r="E72" s="406"/>
      <c r="F72" s="128"/>
      <c r="G72" s="128"/>
      <c r="H72" s="94"/>
      <c r="I72" s="94"/>
      <c r="J72" s="405"/>
      <c r="K72" s="405"/>
      <c r="L72" s="405"/>
      <c r="M72" s="405"/>
    </row>
    <row r="73" spans="1:13" x14ac:dyDescent="0.2">
      <c r="A73" s="127" t="str">
        <f t="shared" si="1"/>
        <v/>
      </c>
      <c r="B73" s="125"/>
      <c r="C73" s="108"/>
      <c r="D73" s="108"/>
      <c r="E73" s="406"/>
      <c r="F73" s="128"/>
      <c r="G73" s="128"/>
      <c r="H73" s="94"/>
      <c r="I73" s="94"/>
      <c r="J73" s="405"/>
      <c r="K73" s="405"/>
      <c r="L73" s="405"/>
      <c r="M73" s="405"/>
    </row>
    <row r="74" spans="1:13" x14ac:dyDescent="0.2">
      <c r="A74" s="127" t="str">
        <f t="shared" si="1"/>
        <v/>
      </c>
      <c r="B74" s="125"/>
      <c r="C74" s="108"/>
      <c r="D74" s="108"/>
      <c r="E74" s="406"/>
      <c r="F74" s="128"/>
      <c r="G74" s="128"/>
      <c r="H74" s="94"/>
      <c r="I74" s="94"/>
      <c r="J74" s="405"/>
      <c r="K74" s="405"/>
      <c r="L74" s="405"/>
      <c r="M74" s="405"/>
    </row>
    <row r="75" spans="1:13" x14ac:dyDescent="0.2">
      <c r="A75" s="127" t="str">
        <f t="shared" si="1"/>
        <v/>
      </c>
      <c r="B75" s="125"/>
      <c r="C75" s="108"/>
      <c r="D75" s="108"/>
      <c r="E75" s="406"/>
      <c r="F75" s="128"/>
      <c r="G75" s="128"/>
      <c r="H75" s="94"/>
      <c r="I75" s="94"/>
      <c r="J75" s="405"/>
      <c r="K75" s="405"/>
      <c r="L75" s="405"/>
      <c r="M75" s="405"/>
    </row>
    <row r="76" spans="1:13" x14ac:dyDescent="0.2">
      <c r="A76" s="127" t="str">
        <f t="shared" si="1"/>
        <v/>
      </c>
      <c r="B76" s="125"/>
      <c r="C76" s="108"/>
      <c r="D76" s="108"/>
      <c r="E76" s="406"/>
      <c r="F76" s="128"/>
      <c r="G76" s="128"/>
      <c r="H76" s="94"/>
      <c r="I76" s="94"/>
      <c r="J76" s="405"/>
      <c r="K76" s="405"/>
      <c r="L76" s="405"/>
      <c r="M76" s="405"/>
    </row>
    <row r="77" spans="1:13" x14ac:dyDescent="0.2">
      <c r="A77" s="127" t="str">
        <f t="shared" si="1"/>
        <v/>
      </c>
      <c r="B77" s="125"/>
      <c r="C77" s="108"/>
      <c r="D77" s="108"/>
      <c r="E77" s="406"/>
      <c r="F77" s="128"/>
      <c r="G77" s="128"/>
      <c r="H77" s="94"/>
      <c r="I77" s="94"/>
      <c r="J77" s="405"/>
      <c r="K77" s="405"/>
      <c r="L77" s="405"/>
      <c r="M77" s="405"/>
    </row>
    <row r="78" spans="1:13" x14ac:dyDescent="0.2">
      <c r="A78" s="127" t="str">
        <f t="shared" si="1"/>
        <v/>
      </c>
      <c r="B78" s="125"/>
      <c r="C78" s="108"/>
      <c r="D78" s="108"/>
      <c r="E78" s="406"/>
      <c r="F78" s="128"/>
      <c r="G78" s="128"/>
      <c r="H78" s="94"/>
      <c r="I78" s="94"/>
      <c r="J78" s="405"/>
      <c r="K78" s="405"/>
      <c r="L78" s="405"/>
      <c r="M78" s="405"/>
    </row>
    <row r="79" spans="1:13" x14ac:dyDescent="0.2">
      <c r="A79" s="127" t="str">
        <f t="shared" si="1"/>
        <v/>
      </c>
      <c r="B79" s="125"/>
      <c r="C79" s="108"/>
      <c r="D79" s="108"/>
      <c r="E79" s="406"/>
      <c r="F79" s="128"/>
      <c r="G79" s="128"/>
      <c r="H79" s="94"/>
      <c r="I79" s="94"/>
      <c r="J79" s="405"/>
      <c r="K79" s="405"/>
      <c r="L79" s="405"/>
      <c r="M79" s="405"/>
    </row>
    <row r="80" spans="1:13" x14ac:dyDescent="0.2">
      <c r="A80" s="127" t="str">
        <f t="shared" si="1"/>
        <v/>
      </c>
      <c r="B80" s="125"/>
      <c r="C80" s="108"/>
      <c r="D80" s="108"/>
      <c r="E80" s="406"/>
      <c r="F80" s="128"/>
      <c r="G80" s="128"/>
      <c r="H80" s="94"/>
      <c r="I80" s="94"/>
      <c r="J80" s="405"/>
      <c r="K80" s="405"/>
      <c r="L80" s="405"/>
      <c r="M80" s="405"/>
    </row>
    <row r="81" spans="1:13" x14ac:dyDescent="0.2">
      <c r="A81" s="127" t="str">
        <f t="shared" si="1"/>
        <v/>
      </c>
      <c r="B81" s="125"/>
      <c r="C81" s="108"/>
      <c r="D81" s="108"/>
      <c r="E81" s="406"/>
      <c r="F81" s="128"/>
      <c r="G81" s="128"/>
      <c r="H81" s="94"/>
      <c r="I81" s="94"/>
      <c r="J81" s="405"/>
      <c r="K81" s="405"/>
      <c r="L81" s="405"/>
      <c r="M81" s="405"/>
    </row>
    <row r="82" spans="1:13" x14ac:dyDescent="0.2">
      <c r="A82" s="127" t="str">
        <f t="shared" ref="A82:A145" si="2">IF(COUNTA(B82:I82)&gt;0,ROW()-$A$3+1,"")</f>
        <v/>
      </c>
      <c r="B82" s="125"/>
      <c r="C82" s="108"/>
      <c r="D82" s="108"/>
      <c r="E82" s="406"/>
      <c r="F82" s="128"/>
      <c r="G82" s="128"/>
      <c r="H82" s="94"/>
      <c r="I82" s="94"/>
      <c r="J82" s="405"/>
      <c r="K82" s="405"/>
      <c r="L82" s="405"/>
      <c r="M82" s="405"/>
    </row>
    <row r="83" spans="1:13" x14ac:dyDescent="0.2">
      <c r="A83" s="127" t="str">
        <f t="shared" si="2"/>
        <v/>
      </c>
      <c r="B83" s="125"/>
      <c r="C83" s="108"/>
      <c r="D83" s="108"/>
      <c r="E83" s="406"/>
      <c r="F83" s="128"/>
      <c r="G83" s="128"/>
      <c r="H83" s="94"/>
      <c r="I83" s="94"/>
      <c r="J83" s="405"/>
      <c r="K83" s="405"/>
      <c r="L83" s="405"/>
      <c r="M83" s="405"/>
    </row>
    <row r="84" spans="1:13" x14ac:dyDescent="0.2">
      <c r="A84" s="127" t="str">
        <f t="shared" si="2"/>
        <v/>
      </c>
      <c r="B84" s="125"/>
      <c r="C84" s="108"/>
      <c r="D84" s="108"/>
      <c r="E84" s="406"/>
      <c r="F84" s="128"/>
      <c r="G84" s="128"/>
      <c r="H84" s="94"/>
      <c r="I84" s="94"/>
      <c r="J84" s="405"/>
      <c r="K84" s="405"/>
      <c r="L84" s="405"/>
      <c r="M84" s="405"/>
    </row>
    <row r="85" spans="1:13" x14ac:dyDescent="0.2">
      <c r="A85" s="127" t="str">
        <f t="shared" si="2"/>
        <v/>
      </c>
      <c r="B85" s="125"/>
      <c r="C85" s="108"/>
      <c r="D85" s="108"/>
      <c r="E85" s="406"/>
      <c r="F85" s="128"/>
      <c r="G85" s="128"/>
      <c r="H85" s="94"/>
      <c r="I85" s="94"/>
      <c r="J85" s="405"/>
      <c r="K85" s="405"/>
      <c r="L85" s="405"/>
      <c r="M85" s="405"/>
    </row>
    <row r="86" spans="1:13" x14ac:dyDescent="0.2">
      <c r="A86" s="127" t="str">
        <f t="shared" si="2"/>
        <v/>
      </c>
      <c r="B86" s="125"/>
      <c r="C86" s="108"/>
      <c r="D86" s="108"/>
      <c r="E86" s="406"/>
      <c r="F86" s="128"/>
      <c r="G86" s="128"/>
      <c r="H86" s="94"/>
      <c r="I86" s="94"/>
      <c r="J86" s="405"/>
      <c r="K86" s="405"/>
      <c r="L86" s="405"/>
      <c r="M86" s="405"/>
    </row>
    <row r="87" spans="1:13" x14ac:dyDescent="0.2">
      <c r="A87" s="127" t="str">
        <f t="shared" si="2"/>
        <v/>
      </c>
      <c r="B87" s="125"/>
      <c r="C87" s="108"/>
      <c r="D87" s="108"/>
      <c r="E87" s="406"/>
      <c r="F87" s="128"/>
      <c r="G87" s="128"/>
      <c r="H87" s="94"/>
      <c r="I87" s="94"/>
      <c r="J87" s="405"/>
      <c r="K87" s="405"/>
      <c r="L87" s="405"/>
      <c r="M87" s="405"/>
    </row>
    <row r="88" spans="1:13" x14ac:dyDescent="0.2">
      <c r="A88" s="127" t="str">
        <f t="shared" si="2"/>
        <v/>
      </c>
      <c r="B88" s="125"/>
      <c r="C88" s="108"/>
      <c r="D88" s="108"/>
      <c r="E88" s="406"/>
      <c r="F88" s="128"/>
      <c r="G88" s="128"/>
      <c r="H88" s="94"/>
      <c r="I88" s="94"/>
      <c r="J88" s="405"/>
      <c r="K88" s="405"/>
      <c r="L88" s="405"/>
      <c r="M88" s="405"/>
    </row>
    <row r="89" spans="1:13" x14ac:dyDescent="0.2">
      <c r="A89" s="127" t="str">
        <f t="shared" si="2"/>
        <v/>
      </c>
      <c r="B89" s="125"/>
      <c r="C89" s="108"/>
      <c r="D89" s="108"/>
      <c r="E89" s="406"/>
      <c r="F89" s="128"/>
      <c r="G89" s="128"/>
      <c r="H89" s="94"/>
      <c r="I89" s="94"/>
      <c r="J89" s="405"/>
      <c r="K89" s="405"/>
      <c r="L89" s="405"/>
      <c r="M89" s="405"/>
    </row>
    <row r="90" spans="1:13" x14ac:dyDescent="0.2">
      <c r="A90" s="127" t="str">
        <f t="shared" si="2"/>
        <v/>
      </c>
      <c r="B90" s="125"/>
      <c r="C90" s="108"/>
      <c r="D90" s="108"/>
      <c r="E90" s="406"/>
      <c r="F90" s="128"/>
      <c r="G90" s="128"/>
      <c r="H90" s="94"/>
      <c r="I90" s="94"/>
      <c r="J90" s="405"/>
      <c r="K90" s="405"/>
      <c r="L90" s="405"/>
      <c r="M90" s="405"/>
    </row>
    <row r="91" spans="1:13" x14ac:dyDescent="0.2">
      <c r="A91" s="127" t="str">
        <f t="shared" si="2"/>
        <v/>
      </c>
      <c r="B91" s="125"/>
      <c r="C91" s="108"/>
      <c r="D91" s="108"/>
      <c r="E91" s="406"/>
      <c r="F91" s="128"/>
      <c r="G91" s="128"/>
      <c r="H91" s="94"/>
      <c r="I91" s="94"/>
      <c r="J91" s="405"/>
      <c r="K91" s="405"/>
      <c r="L91" s="405"/>
      <c r="M91" s="405"/>
    </row>
    <row r="92" spans="1:13" x14ac:dyDescent="0.2">
      <c r="A92" s="127" t="str">
        <f t="shared" si="2"/>
        <v/>
      </c>
      <c r="B92" s="125"/>
      <c r="C92" s="108"/>
      <c r="D92" s="108"/>
      <c r="E92" s="406"/>
      <c r="F92" s="128"/>
      <c r="G92" s="128"/>
      <c r="H92" s="94"/>
      <c r="I92" s="94"/>
      <c r="J92" s="405"/>
      <c r="K92" s="405"/>
      <c r="L92" s="405"/>
      <c r="M92" s="405"/>
    </row>
    <row r="93" spans="1:13" x14ac:dyDescent="0.2">
      <c r="A93" s="127" t="str">
        <f t="shared" si="2"/>
        <v/>
      </c>
      <c r="B93" s="125"/>
      <c r="C93" s="108"/>
      <c r="D93" s="108"/>
      <c r="E93" s="406"/>
      <c r="F93" s="128"/>
      <c r="G93" s="128"/>
      <c r="H93" s="94"/>
      <c r="I93" s="94"/>
      <c r="J93" s="405"/>
      <c r="K93" s="405"/>
      <c r="L93" s="405"/>
      <c r="M93" s="405"/>
    </row>
    <row r="94" spans="1:13" x14ac:dyDescent="0.2">
      <c r="A94" s="127" t="str">
        <f t="shared" si="2"/>
        <v/>
      </c>
      <c r="B94" s="125"/>
      <c r="C94" s="108"/>
      <c r="D94" s="108"/>
      <c r="E94" s="406"/>
      <c r="F94" s="128"/>
      <c r="G94" s="128"/>
      <c r="H94" s="94"/>
      <c r="I94" s="94"/>
      <c r="J94" s="405"/>
      <c r="K94" s="405"/>
      <c r="L94" s="405"/>
      <c r="M94" s="405"/>
    </row>
    <row r="95" spans="1:13" x14ac:dyDescent="0.2">
      <c r="A95" s="127" t="str">
        <f t="shared" si="2"/>
        <v/>
      </c>
      <c r="B95" s="125"/>
      <c r="C95" s="108"/>
      <c r="D95" s="108"/>
      <c r="E95" s="406"/>
      <c r="F95" s="128"/>
      <c r="G95" s="128"/>
      <c r="H95" s="94"/>
      <c r="I95" s="94"/>
      <c r="J95" s="405"/>
      <c r="K95" s="405"/>
      <c r="L95" s="405"/>
      <c r="M95" s="405"/>
    </row>
    <row r="96" spans="1:13" x14ac:dyDescent="0.2">
      <c r="A96" s="127" t="str">
        <f t="shared" si="2"/>
        <v/>
      </c>
      <c r="B96" s="125"/>
      <c r="C96" s="108"/>
      <c r="D96" s="108"/>
      <c r="E96" s="406"/>
      <c r="F96" s="128"/>
      <c r="G96" s="128"/>
      <c r="H96" s="94"/>
      <c r="I96" s="94"/>
      <c r="J96" s="405"/>
      <c r="K96" s="405"/>
      <c r="L96" s="405"/>
      <c r="M96" s="405"/>
    </row>
    <row r="97" spans="1:13" x14ac:dyDescent="0.2">
      <c r="A97" s="127" t="str">
        <f t="shared" si="2"/>
        <v/>
      </c>
      <c r="B97" s="125"/>
      <c r="C97" s="108"/>
      <c r="D97" s="108"/>
      <c r="E97" s="406"/>
      <c r="F97" s="128"/>
      <c r="G97" s="128"/>
      <c r="H97" s="94"/>
      <c r="I97" s="94"/>
      <c r="J97" s="405"/>
      <c r="K97" s="405"/>
      <c r="L97" s="405"/>
      <c r="M97" s="405"/>
    </row>
    <row r="98" spans="1:13" x14ac:dyDescent="0.2">
      <c r="A98" s="127" t="str">
        <f t="shared" si="2"/>
        <v/>
      </c>
      <c r="B98" s="125"/>
      <c r="C98" s="108"/>
      <c r="D98" s="108"/>
      <c r="E98" s="406"/>
      <c r="F98" s="128"/>
      <c r="G98" s="128"/>
      <c r="H98" s="94"/>
      <c r="I98" s="94"/>
      <c r="J98" s="405"/>
      <c r="K98" s="405"/>
      <c r="L98" s="405"/>
      <c r="M98" s="405"/>
    </row>
    <row r="99" spans="1:13" x14ac:dyDescent="0.2">
      <c r="A99" s="127" t="str">
        <f t="shared" si="2"/>
        <v/>
      </c>
      <c r="B99" s="125"/>
      <c r="C99" s="108"/>
      <c r="D99" s="108"/>
      <c r="E99" s="406"/>
      <c r="F99" s="128"/>
      <c r="G99" s="128"/>
      <c r="H99" s="94"/>
      <c r="I99" s="94"/>
      <c r="J99" s="405"/>
      <c r="K99" s="405"/>
      <c r="L99" s="405"/>
      <c r="M99" s="405"/>
    </row>
    <row r="100" spans="1:13" x14ac:dyDescent="0.2">
      <c r="A100" s="127" t="str">
        <f t="shared" si="2"/>
        <v/>
      </c>
      <c r="B100" s="125"/>
      <c r="C100" s="108"/>
      <c r="D100" s="108"/>
      <c r="E100" s="406"/>
      <c r="F100" s="128"/>
      <c r="G100" s="128"/>
      <c r="H100" s="94"/>
      <c r="I100" s="94"/>
      <c r="J100" s="405"/>
      <c r="K100" s="405"/>
      <c r="L100" s="405"/>
      <c r="M100" s="405"/>
    </row>
    <row r="101" spans="1:13" x14ac:dyDescent="0.2">
      <c r="A101" s="127" t="str">
        <f t="shared" si="2"/>
        <v/>
      </c>
      <c r="B101" s="125"/>
      <c r="C101" s="108"/>
      <c r="D101" s="108"/>
      <c r="E101" s="406"/>
      <c r="F101" s="128"/>
      <c r="G101" s="128"/>
      <c r="H101" s="94"/>
      <c r="I101" s="94"/>
      <c r="J101" s="405"/>
      <c r="K101" s="405"/>
      <c r="L101" s="405"/>
      <c r="M101" s="405"/>
    </row>
    <row r="102" spans="1:13" x14ac:dyDescent="0.2">
      <c r="A102" s="127" t="str">
        <f t="shared" si="2"/>
        <v/>
      </c>
      <c r="B102" s="125"/>
      <c r="C102" s="108"/>
      <c r="D102" s="108"/>
      <c r="E102" s="406"/>
      <c r="F102" s="128"/>
      <c r="G102" s="128"/>
      <c r="H102" s="94"/>
      <c r="I102" s="94"/>
      <c r="J102" s="405"/>
      <c r="K102" s="405"/>
      <c r="L102" s="405"/>
      <c r="M102" s="405"/>
    </row>
    <row r="103" spans="1:13" x14ac:dyDescent="0.2">
      <c r="A103" s="127" t="str">
        <f t="shared" si="2"/>
        <v/>
      </c>
      <c r="B103" s="125"/>
      <c r="C103" s="108"/>
      <c r="D103" s="108"/>
      <c r="E103" s="406"/>
      <c r="F103" s="128"/>
      <c r="G103" s="128"/>
      <c r="H103" s="94"/>
      <c r="I103" s="94"/>
      <c r="J103" s="405"/>
      <c r="K103" s="405"/>
      <c r="L103" s="405"/>
      <c r="M103" s="405"/>
    </row>
    <row r="104" spans="1:13" x14ac:dyDescent="0.2">
      <c r="A104" s="127" t="str">
        <f t="shared" si="2"/>
        <v/>
      </c>
      <c r="B104" s="125"/>
      <c r="C104" s="108"/>
      <c r="D104" s="108"/>
      <c r="E104" s="406"/>
      <c r="F104" s="128"/>
      <c r="G104" s="128"/>
      <c r="H104" s="94"/>
      <c r="I104" s="94"/>
      <c r="J104" s="405"/>
      <c r="K104" s="405"/>
      <c r="L104" s="405"/>
      <c r="M104" s="405"/>
    </row>
    <row r="105" spans="1:13" x14ac:dyDescent="0.2">
      <c r="A105" s="127" t="str">
        <f t="shared" si="2"/>
        <v/>
      </c>
      <c r="B105" s="125"/>
      <c r="C105" s="108"/>
      <c r="D105" s="108"/>
      <c r="E105" s="406"/>
      <c r="F105" s="128"/>
      <c r="G105" s="128"/>
      <c r="H105" s="94"/>
      <c r="I105" s="94"/>
      <c r="J105" s="405"/>
      <c r="K105" s="405"/>
      <c r="L105" s="405"/>
      <c r="M105" s="405"/>
    </row>
    <row r="106" spans="1:13" x14ac:dyDescent="0.2">
      <c r="A106" s="127" t="str">
        <f t="shared" si="2"/>
        <v/>
      </c>
      <c r="B106" s="125"/>
      <c r="C106" s="108"/>
      <c r="D106" s="108"/>
      <c r="E106" s="406"/>
      <c r="F106" s="128"/>
      <c r="G106" s="128"/>
      <c r="H106" s="94"/>
      <c r="I106" s="94"/>
      <c r="J106" s="405"/>
      <c r="K106" s="405"/>
      <c r="L106" s="405"/>
      <c r="M106" s="405"/>
    </row>
    <row r="107" spans="1:13" x14ac:dyDescent="0.2">
      <c r="A107" s="127" t="str">
        <f t="shared" si="2"/>
        <v/>
      </c>
      <c r="B107" s="125"/>
      <c r="C107" s="108"/>
      <c r="D107" s="108"/>
      <c r="E107" s="406"/>
      <c r="F107" s="128"/>
      <c r="G107" s="128"/>
      <c r="H107" s="94"/>
      <c r="I107" s="94"/>
      <c r="J107" s="405"/>
      <c r="K107" s="405"/>
      <c r="L107" s="405"/>
      <c r="M107" s="405"/>
    </row>
    <row r="108" spans="1:13" x14ac:dyDescent="0.2">
      <c r="A108" s="127" t="str">
        <f t="shared" si="2"/>
        <v/>
      </c>
      <c r="B108" s="125"/>
      <c r="C108" s="108"/>
      <c r="D108" s="108"/>
      <c r="E108" s="406"/>
      <c r="F108" s="128"/>
      <c r="G108" s="128"/>
      <c r="H108" s="94"/>
      <c r="I108" s="94"/>
      <c r="J108" s="405"/>
      <c r="K108" s="405"/>
      <c r="L108" s="405"/>
      <c r="M108" s="405"/>
    </row>
    <row r="109" spans="1:13" x14ac:dyDescent="0.2">
      <c r="A109" s="127" t="str">
        <f t="shared" si="2"/>
        <v/>
      </c>
      <c r="B109" s="125"/>
      <c r="C109" s="108"/>
      <c r="D109" s="108"/>
      <c r="E109" s="406"/>
      <c r="F109" s="128"/>
      <c r="G109" s="128"/>
      <c r="H109" s="94"/>
      <c r="I109" s="94"/>
      <c r="J109" s="405"/>
      <c r="K109" s="405"/>
      <c r="L109" s="405"/>
      <c r="M109" s="405"/>
    </row>
    <row r="110" spans="1:13" x14ac:dyDescent="0.2">
      <c r="A110" s="127" t="str">
        <f t="shared" si="2"/>
        <v/>
      </c>
      <c r="B110" s="125"/>
      <c r="C110" s="108"/>
      <c r="D110" s="108"/>
      <c r="E110" s="406"/>
      <c r="F110" s="128"/>
      <c r="G110" s="128"/>
      <c r="H110" s="94"/>
      <c r="I110" s="94"/>
      <c r="J110" s="405"/>
      <c r="K110" s="405"/>
      <c r="L110" s="405"/>
      <c r="M110" s="405"/>
    </row>
    <row r="111" spans="1:13" x14ac:dyDescent="0.2">
      <c r="A111" s="127" t="str">
        <f t="shared" si="2"/>
        <v/>
      </c>
      <c r="B111" s="125"/>
      <c r="C111" s="108"/>
      <c r="D111" s="108"/>
      <c r="E111" s="406"/>
      <c r="F111" s="128"/>
      <c r="G111" s="128"/>
      <c r="H111" s="94"/>
      <c r="I111" s="94"/>
      <c r="J111" s="405"/>
      <c r="K111" s="405"/>
      <c r="L111" s="405"/>
      <c r="M111" s="405"/>
    </row>
    <row r="112" spans="1:13" x14ac:dyDescent="0.2">
      <c r="A112" s="127" t="str">
        <f t="shared" si="2"/>
        <v/>
      </c>
      <c r="B112" s="125"/>
      <c r="C112" s="108"/>
      <c r="D112" s="108"/>
      <c r="E112" s="406"/>
      <c r="F112" s="128"/>
      <c r="G112" s="128"/>
      <c r="H112" s="94"/>
      <c r="I112" s="94"/>
      <c r="J112" s="405"/>
      <c r="K112" s="405"/>
      <c r="L112" s="405"/>
      <c r="M112" s="405"/>
    </row>
    <row r="113" spans="1:13" x14ac:dyDescent="0.2">
      <c r="A113" s="127" t="str">
        <f t="shared" si="2"/>
        <v/>
      </c>
      <c r="B113" s="125"/>
      <c r="C113" s="108"/>
      <c r="D113" s="108"/>
      <c r="E113" s="406"/>
      <c r="F113" s="128"/>
      <c r="G113" s="128"/>
      <c r="H113" s="94"/>
      <c r="I113" s="94"/>
      <c r="J113" s="405"/>
      <c r="K113" s="405"/>
      <c r="L113" s="405"/>
      <c r="M113" s="405"/>
    </row>
    <row r="114" spans="1:13" x14ac:dyDescent="0.2">
      <c r="A114" s="127" t="str">
        <f t="shared" si="2"/>
        <v/>
      </c>
      <c r="B114" s="125"/>
      <c r="C114" s="108"/>
      <c r="D114" s="108"/>
      <c r="E114" s="406"/>
      <c r="F114" s="128"/>
      <c r="G114" s="128"/>
      <c r="H114" s="94"/>
      <c r="I114" s="94"/>
      <c r="J114" s="405"/>
      <c r="K114" s="405"/>
      <c r="L114" s="405"/>
      <c r="M114" s="405"/>
    </row>
    <row r="115" spans="1:13" x14ac:dyDescent="0.2">
      <c r="A115" s="127" t="str">
        <f t="shared" si="2"/>
        <v/>
      </c>
      <c r="B115" s="125"/>
      <c r="C115" s="108"/>
      <c r="D115" s="108"/>
      <c r="E115" s="406"/>
      <c r="F115" s="128"/>
      <c r="G115" s="128"/>
      <c r="H115" s="94"/>
      <c r="I115" s="94"/>
      <c r="J115" s="405"/>
      <c r="K115" s="405"/>
      <c r="L115" s="405"/>
      <c r="M115" s="405"/>
    </row>
    <row r="116" spans="1:13" x14ac:dyDescent="0.2">
      <c r="A116" s="127" t="str">
        <f t="shared" si="2"/>
        <v/>
      </c>
      <c r="B116" s="125"/>
      <c r="C116" s="108"/>
      <c r="D116" s="108"/>
      <c r="E116" s="406"/>
      <c r="F116" s="128"/>
      <c r="G116" s="128"/>
      <c r="H116" s="94"/>
      <c r="I116" s="94"/>
      <c r="J116" s="405"/>
      <c r="K116" s="405"/>
      <c r="L116" s="405"/>
      <c r="M116" s="405"/>
    </row>
    <row r="117" spans="1:13" x14ac:dyDescent="0.2">
      <c r="A117" s="127" t="str">
        <f t="shared" si="2"/>
        <v/>
      </c>
      <c r="B117" s="125"/>
      <c r="C117" s="108"/>
      <c r="D117" s="108"/>
      <c r="E117" s="406"/>
      <c r="F117" s="128"/>
      <c r="G117" s="128"/>
      <c r="H117" s="94"/>
      <c r="I117" s="94"/>
      <c r="J117" s="405"/>
      <c r="K117" s="405"/>
      <c r="L117" s="405"/>
      <c r="M117" s="405"/>
    </row>
    <row r="118" spans="1:13" x14ac:dyDescent="0.2">
      <c r="A118" s="127" t="str">
        <f t="shared" si="2"/>
        <v/>
      </c>
      <c r="B118" s="125"/>
      <c r="C118" s="108"/>
      <c r="D118" s="108"/>
      <c r="E118" s="406"/>
      <c r="F118" s="128"/>
      <c r="G118" s="128"/>
      <c r="H118" s="94"/>
      <c r="I118" s="94"/>
      <c r="J118" s="405"/>
      <c r="K118" s="405"/>
      <c r="L118" s="405"/>
      <c r="M118" s="405"/>
    </row>
    <row r="119" spans="1:13" x14ac:dyDescent="0.2">
      <c r="A119" s="127" t="str">
        <f t="shared" si="2"/>
        <v/>
      </c>
      <c r="B119" s="125"/>
      <c r="C119" s="108"/>
      <c r="D119" s="108"/>
      <c r="E119" s="406"/>
      <c r="F119" s="128"/>
      <c r="G119" s="128"/>
      <c r="H119" s="94"/>
      <c r="I119" s="94"/>
      <c r="J119" s="405"/>
      <c r="K119" s="405"/>
      <c r="L119" s="405"/>
      <c r="M119" s="405"/>
    </row>
    <row r="120" spans="1:13" x14ac:dyDescent="0.2">
      <c r="A120" s="127" t="str">
        <f t="shared" si="2"/>
        <v/>
      </c>
      <c r="B120" s="125"/>
      <c r="C120" s="108"/>
      <c r="D120" s="108"/>
      <c r="E120" s="406"/>
      <c r="F120" s="128"/>
      <c r="G120" s="128"/>
      <c r="H120" s="94"/>
      <c r="I120" s="94"/>
      <c r="J120" s="405"/>
      <c r="K120" s="405"/>
      <c r="L120" s="405"/>
      <c r="M120" s="405"/>
    </row>
    <row r="121" spans="1:13" x14ac:dyDescent="0.2">
      <c r="A121" s="127" t="str">
        <f t="shared" si="2"/>
        <v/>
      </c>
      <c r="B121" s="125"/>
      <c r="C121" s="108"/>
      <c r="D121" s="108"/>
      <c r="E121" s="406"/>
      <c r="F121" s="128"/>
      <c r="G121" s="128"/>
      <c r="H121" s="94"/>
      <c r="I121" s="94"/>
      <c r="J121" s="405"/>
      <c r="K121" s="405"/>
      <c r="L121" s="405"/>
      <c r="M121" s="405"/>
    </row>
    <row r="122" spans="1:13" x14ac:dyDescent="0.2">
      <c r="A122" s="127" t="str">
        <f t="shared" si="2"/>
        <v/>
      </c>
      <c r="B122" s="125"/>
      <c r="C122" s="108"/>
      <c r="D122" s="108"/>
      <c r="E122" s="406"/>
      <c r="F122" s="128"/>
      <c r="G122" s="128"/>
      <c r="H122" s="94"/>
      <c r="I122" s="94"/>
      <c r="J122" s="405"/>
      <c r="K122" s="405"/>
      <c r="L122" s="405"/>
      <c r="M122" s="405"/>
    </row>
    <row r="123" spans="1:13" x14ac:dyDescent="0.2">
      <c r="A123" s="127" t="str">
        <f t="shared" si="2"/>
        <v/>
      </c>
      <c r="B123" s="125"/>
      <c r="C123" s="108"/>
      <c r="D123" s="108"/>
      <c r="E123" s="406"/>
      <c r="F123" s="128"/>
      <c r="G123" s="128"/>
      <c r="H123" s="94"/>
      <c r="I123" s="94"/>
      <c r="J123" s="405"/>
      <c r="K123" s="405"/>
      <c r="L123" s="405"/>
      <c r="M123" s="405"/>
    </row>
    <row r="124" spans="1:13" x14ac:dyDescent="0.2">
      <c r="A124" s="127" t="str">
        <f t="shared" si="2"/>
        <v/>
      </c>
      <c r="B124" s="125"/>
      <c r="C124" s="108"/>
      <c r="D124" s="108"/>
      <c r="E124" s="406"/>
      <c r="F124" s="128"/>
      <c r="G124" s="128"/>
      <c r="H124" s="94"/>
      <c r="I124" s="94"/>
      <c r="J124" s="405"/>
      <c r="K124" s="405"/>
      <c r="L124" s="405"/>
      <c r="M124" s="405"/>
    </row>
    <row r="125" spans="1:13" x14ac:dyDescent="0.2">
      <c r="A125" s="127" t="str">
        <f t="shared" si="2"/>
        <v/>
      </c>
      <c r="B125" s="125"/>
      <c r="C125" s="108"/>
      <c r="D125" s="108"/>
      <c r="E125" s="406"/>
      <c r="F125" s="128"/>
      <c r="G125" s="128"/>
      <c r="H125" s="94"/>
      <c r="I125" s="94"/>
      <c r="J125" s="405"/>
      <c r="K125" s="405"/>
      <c r="L125" s="405"/>
      <c r="M125" s="405"/>
    </row>
    <row r="126" spans="1:13" x14ac:dyDescent="0.2">
      <c r="A126" s="127" t="str">
        <f t="shared" si="2"/>
        <v/>
      </c>
      <c r="B126" s="125"/>
      <c r="C126" s="108"/>
      <c r="D126" s="108"/>
      <c r="E126" s="406"/>
      <c r="F126" s="128"/>
      <c r="G126" s="128"/>
      <c r="H126" s="94"/>
      <c r="I126" s="94"/>
      <c r="J126" s="405"/>
      <c r="K126" s="405"/>
      <c r="L126" s="405"/>
      <c r="M126" s="405"/>
    </row>
    <row r="127" spans="1:13" x14ac:dyDescent="0.2">
      <c r="A127" s="127" t="str">
        <f t="shared" si="2"/>
        <v/>
      </c>
      <c r="B127" s="125"/>
      <c r="C127" s="108"/>
      <c r="D127" s="108"/>
      <c r="E127" s="406"/>
      <c r="F127" s="128"/>
      <c r="G127" s="128"/>
      <c r="H127" s="94"/>
      <c r="I127" s="94"/>
      <c r="J127" s="405"/>
      <c r="K127" s="405"/>
      <c r="L127" s="405"/>
      <c r="M127" s="405"/>
    </row>
    <row r="128" spans="1:13" x14ac:dyDescent="0.2">
      <c r="A128" s="127" t="str">
        <f t="shared" si="2"/>
        <v/>
      </c>
      <c r="B128" s="125"/>
      <c r="C128" s="108"/>
      <c r="D128" s="108"/>
      <c r="E128" s="406"/>
      <c r="F128" s="128"/>
      <c r="G128" s="128"/>
      <c r="H128" s="94"/>
      <c r="I128" s="94"/>
      <c r="J128" s="405"/>
      <c r="K128" s="405"/>
      <c r="L128" s="405"/>
      <c r="M128" s="405"/>
    </row>
    <row r="129" spans="1:13" x14ac:dyDescent="0.2">
      <c r="A129" s="127" t="str">
        <f t="shared" si="2"/>
        <v/>
      </c>
      <c r="B129" s="125"/>
      <c r="C129" s="108"/>
      <c r="D129" s="108"/>
      <c r="E129" s="406"/>
      <c r="F129" s="128"/>
      <c r="G129" s="128"/>
      <c r="H129" s="94"/>
      <c r="I129" s="94"/>
      <c r="J129" s="405"/>
      <c r="K129" s="405"/>
      <c r="L129" s="405"/>
      <c r="M129" s="405"/>
    </row>
    <row r="130" spans="1:13" x14ac:dyDescent="0.2">
      <c r="A130" s="127" t="str">
        <f t="shared" si="2"/>
        <v/>
      </c>
      <c r="B130" s="125"/>
      <c r="C130" s="108"/>
      <c r="D130" s="108"/>
      <c r="E130" s="406"/>
      <c r="F130" s="128"/>
      <c r="G130" s="128"/>
      <c r="H130" s="94"/>
      <c r="I130" s="94"/>
      <c r="J130" s="405"/>
      <c r="K130" s="405"/>
      <c r="L130" s="405"/>
      <c r="M130" s="405"/>
    </row>
    <row r="131" spans="1:13" x14ac:dyDescent="0.2">
      <c r="A131" s="127" t="str">
        <f t="shared" si="2"/>
        <v/>
      </c>
      <c r="B131" s="125"/>
      <c r="C131" s="108"/>
      <c r="D131" s="108"/>
      <c r="E131" s="406"/>
      <c r="F131" s="128"/>
      <c r="G131" s="128"/>
      <c r="H131" s="94"/>
      <c r="I131" s="94"/>
      <c r="J131" s="405"/>
      <c r="K131" s="405"/>
      <c r="L131" s="405"/>
      <c r="M131" s="405"/>
    </row>
    <row r="132" spans="1:13" x14ac:dyDescent="0.2">
      <c r="A132" s="127" t="str">
        <f t="shared" si="2"/>
        <v/>
      </c>
      <c r="B132" s="125"/>
      <c r="C132" s="108"/>
      <c r="D132" s="108"/>
      <c r="E132" s="406"/>
      <c r="F132" s="128"/>
      <c r="G132" s="128"/>
      <c r="H132" s="94"/>
      <c r="I132" s="94"/>
      <c r="J132" s="405"/>
      <c r="K132" s="405"/>
      <c r="L132" s="405"/>
      <c r="M132" s="405"/>
    </row>
    <row r="133" spans="1:13" x14ac:dyDescent="0.2">
      <c r="A133" s="127" t="str">
        <f t="shared" si="2"/>
        <v/>
      </c>
      <c r="B133" s="125"/>
      <c r="C133" s="108"/>
      <c r="D133" s="108"/>
      <c r="E133" s="406"/>
      <c r="F133" s="128"/>
      <c r="G133" s="128"/>
      <c r="H133" s="94"/>
      <c r="I133" s="94"/>
      <c r="J133" s="405"/>
      <c r="K133" s="405"/>
      <c r="L133" s="405"/>
      <c r="M133" s="405"/>
    </row>
    <row r="134" spans="1:13" x14ac:dyDescent="0.2">
      <c r="A134" s="127" t="str">
        <f t="shared" si="2"/>
        <v/>
      </c>
      <c r="B134" s="125"/>
      <c r="C134" s="108"/>
      <c r="D134" s="108"/>
      <c r="E134" s="406"/>
      <c r="F134" s="128"/>
      <c r="G134" s="128"/>
      <c r="H134" s="94"/>
      <c r="I134" s="94"/>
      <c r="J134" s="405"/>
      <c r="K134" s="405"/>
      <c r="L134" s="405"/>
      <c r="M134" s="405"/>
    </row>
    <row r="135" spans="1:13" x14ac:dyDescent="0.2">
      <c r="A135" s="127" t="str">
        <f t="shared" si="2"/>
        <v/>
      </c>
      <c r="B135" s="125"/>
      <c r="C135" s="108"/>
      <c r="D135" s="108"/>
      <c r="E135" s="406"/>
      <c r="F135" s="128"/>
      <c r="G135" s="128"/>
      <c r="H135" s="94"/>
      <c r="I135" s="94"/>
      <c r="J135" s="405"/>
      <c r="K135" s="405"/>
      <c r="L135" s="405"/>
      <c r="M135" s="405"/>
    </row>
    <row r="136" spans="1:13" x14ac:dyDescent="0.2">
      <c r="A136" s="127" t="str">
        <f t="shared" si="2"/>
        <v/>
      </c>
      <c r="B136" s="125"/>
      <c r="C136" s="108"/>
      <c r="D136" s="108"/>
      <c r="E136" s="406"/>
      <c r="F136" s="128"/>
      <c r="G136" s="128"/>
      <c r="H136" s="94"/>
      <c r="I136" s="94"/>
      <c r="J136" s="405"/>
      <c r="K136" s="405"/>
      <c r="L136" s="405"/>
      <c r="M136" s="405"/>
    </row>
    <row r="137" spans="1:13" x14ac:dyDescent="0.2">
      <c r="A137" s="127" t="str">
        <f t="shared" si="2"/>
        <v/>
      </c>
      <c r="B137" s="125"/>
      <c r="C137" s="108"/>
      <c r="D137" s="108"/>
      <c r="E137" s="406"/>
      <c r="F137" s="128"/>
      <c r="G137" s="128"/>
      <c r="H137" s="94"/>
      <c r="I137" s="94"/>
      <c r="J137" s="405"/>
      <c r="K137" s="405"/>
      <c r="L137" s="405"/>
      <c r="M137" s="405"/>
    </row>
    <row r="138" spans="1:13" x14ac:dyDescent="0.2">
      <c r="A138" s="127" t="str">
        <f t="shared" si="2"/>
        <v/>
      </c>
      <c r="B138" s="125"/>
      <c r="C138" s="108"/>
      <c r="D138" s="108"/>
      <c r="E138" s="406"/>
      <c r="F138" s="128"/>
      <c r="G138" s="128"/>
      <c r="H138" s="94"/>
      <c r="I138" s="94"/>
      <c r="J138" s="405"/>
      <c r="K138" s="405"/>
      <c r="L138" s="405"/>
      <c r="M138" s="405"/>
    </row>
    <row r="139" spans="1:13" x14ac:dyDescent="0.2">
      <c r="A139" s="127" t="str">
        <f t="shared" si="2"/>
        <v/>
      </c>
      <c r="B139" s="125"/>
      <c r="C139" s="108"/>
      <c r="D139" s="108"/>
      <c r="E139" s="406"/>
      <c r="F139" s="128"/>
      <c r="G139" s="128"/>
      <c r="H139" s="94"/>
      <c r="I139" s="94"/>
      <c r="J139" s="405"/>
      <c r="K139" s="405"/>
      <c r="L139" s="405"/>
      <c r="M139" s="405"/>
    </row>
    <row r="140" spans="1:13" x14ac:dyDescent="0.2">
      <c r="A140" s="127" t="str">
        <f t="shared" si="2"/>
        <v/>
      </c>
      <c r="B140" s="125"/>
      <c r="C140" s="108"/>
      <c r="D140" s="108"/>
      <c r="E140" s="406"/>
      <c r="F140" s="128"/>
      <c r="G140" s="128"/>
      <c r="H140" s="94"/>
      <c r="I140" s="94"/>
      <c r="J140" s="405"/>
      <c r="K140" s="405"/>
      <c r="L140" s="405"/>
      <c r="M140" s="405"/>
    </row>
    <row r="141" spans="1:13" x14ac:dyDescent="0.2">
      <c r="A141" s="127" t="str">
        <f t="shared" si="2"/>
        <v/>
      </c>
      <c r="B141" s="125"/>
      <c r="C141" s="108"/>
      <c r="D141" s="108"/>
      <c r="E141" s="406"/>
      <c r="F141" s="128"/>
      <c r="G141" s="128"/>
      <c r="H141" s="94"/>
      <c r="I141" s="94"/>
      <c r="J141" s="405"/>
      <c r="K141" s="405"/>
      <c r="L141" s="405"/>
      <c r="M141" s="405"/>
    </row>
    <row r="142" spans="1:13" x14ac:dyDescent="0.2">
      <c r="A142" s="127" t="str">
        <f t="shared" si="2"/>
        <v/>
      </c>
      <c r="B142" s="125"/>
      <c r="C142" s="108"/>
      <c r="D142" s="108"/>
      <c r="E142" s="406"/>
      <c r="F142" s="128"/>
      <c r="G142" s="128"/>
      <c r="H142" s="94"/>
      <c r="I142" s="94"/>
      <c r="J142" s="405"/>
      <c r="K142" s="405"/>
      <c r="L142" s="405"/>
      <c r="M142" s="405"/>
    </row>
    <row r="143" spans="1:13" x14ac:dyDescent="0.2">
      <c r="A143" s="127" t="str">
        <f t="shared" si="2"/>
        <v/>
      </c>
      <c r="B143" s="125"/>
      <c r="C143" s="108"/>
      <c r="D143" s="108"/>
      <c r="E143" s="406"/>
      <c r="F143" s="128"/>
      <c r="G143" s="128"/>
      <c r="H143" s="94"/>
      <c r="I143" s="94"/>
      <c r="J143" s="405"/>
      <c r="K143" s="405"/>
      <c r="L143" s="405"/>
      <c r="M143" s="405"/>
    </row>
    <row r="144" spans="1:13" x14ac:dyDescent="0.2">
      <c r="A144" s="127" t="str">
        <f t="shared" si="2"/>
        <v/>
      </c>
      <c r="B144" s="125"/>
      <c r="C144" s="108"/>
      <c r="D144" s="108"/>
      <c r="E144" s="406"/>
      <c r="F144" s="128"/>
      <c r="G144" s="128"/>
      <c r="H144" s="94"/>
      <c r="I144" s="94"/>
      <c r="J144" s="405"/>
      <c r="K144" s="405"/>
      <c r="L144" s="405"/>
      <c r="M144" s="405"/>
    </row>
    <row r="145" spans="1:13" x14ac:dyDescent="0.2">
      <c r="A145" s="127" t="str">
        <f t="shared" si="2"/>
        <v/>
      </c>
      <c r="B145" s="125"/>
      <c r="C145" s="108"/>
      <c r="D145" s="108"/>
      <c r="E145" s="406"/>
      <c r="F145" s="128"/>
      <c r="G145" s="128"/>
      <c r="H145" s="94"/>
      <c r="I145" s="94"/>
      <c r="J145" s="405"/>
      <c r="K145" s="405"/>
      <c r="L145" s="405"/>
      <c r="M145" s="405"/>
    </row>
    <row r="146" spans="1:13" x14ac:dyDescent="0.2">
      <c r="A146" s="127" t="str">
        <f t="shared" ref="A146:A209" si="3">IF(COUNTA(B146:I146)&gt;0,ROW()-$A$3+1,"")</f>
        <v/>
      </c>
      <c r="B146" s="125"/>
      <c r="C146" s="108"/>
      <c r="D146" s="108"/>
      <c r="E146" s="406"/>
      <c r="F146" s="128"/>
      <c r="G146" s="128"/>
      <c r="H146" s="94"/>
      <c r="I146" s="94"/>
      <c r="J146" s="405"/>
      <c r="K146" s="405"/>
      <c r="L146" s="405"/>
      <c r="M146" s="405"/>
    </row>
    <row r="147" spans="1:13" x14ac:dyDescent="0.2">
      <c r="A147" s="127" t="str">
        <f t="shared" si="3"/>
        <v/>
      </c>
      <c r="B147" s="125"/>
      <c r="C147" s="108"/>
      <c r="D147" s="108"/>
      <c r="E147" s="406"/>
      <c r="F147" s="128"/>
      <c r="G147" s="128"/>
      <c r="H147" s="94"/>
      <c r="I147" s="94"/>
      <c r="J147" s="405"/>
      <c r="K147" s="405"/>
      <c r="L147" s="405"/>
      <c r="M147" s="405"/>
    </row>
    <row r="148" spans="1:13" x14ac:dyDescent="0.2">
      <c r="A148" s="127" t="str">
        <f t="shared" si="3"/>
        <v/>
      </c>
      <c r="B148" s="125"/>
      <c r="C148" s="108"/>
      <c r="D148" s="108"/>
      <c r="E148" s="406"/>
      <c r="F148" s="128"/>
      <c r="G148" s="128"/>
      <c r="H148" s="94"/>
      <c r="I148" s="94"/>
      <c r="J148" s="405"/>
      <c r="K148" s="405"/>
      <c r="L148" s="405"/>
      <c r="M148" s="405"/>
    </row>
    <row r="149" spans="1:13" x14ac:dyDescent="0.2">
      <c r="A149" s="127" t="str">
        <f t="shared" si="3"/>
        <v/>
      </c>
      <c r="B149" s="125"/>
      <c r="C149" s="108"/>
      <c r="D149" s="108"/>
      <c r="E149" s="406"/>
      <c r="F149" s="128"/>
      <c r="G149" s="128"/>
      <c r="H149" s="94"/>
      <c r="I149" s="94"/>
      <c r="J149" s="405"/>
      <c r="K149" s="405"/>
      <c r="L149" s="405"/>
      <c r="M149" s="405"/>
    </row>
    <row r="150" spans="1:13" x14ac:dyDescent="0.2">
      <c r="A150" s="127" t="str">
        <f t="shared" si="3"/>
        <v/>
      </c>
      <c r="B150" s="125"/>
      <c r="C150" s="108"/>
      <c r="D150" s="108"/>
      <c r="E150" s="406"/>
      <c r="F150" s="128"/>
      <c r="G150" s="128"/>
      <c r="H150" s="94"/>
      <c r="I150" s="94"/>
      <c r="J150" s="405"/>
      <c r="K150" s="405"/>
      <c r="L150" s="405"/>
      <c r="M150" s="405"/>
    </row>
    <row r="151" spans="1:13" x14ac:dyDescent="0.2">
      <c r="A151" s="127" t="str">
        <f t="shared" si="3"/>
        <v/>
      </c>
      <c r="B151" s="125"/>
      <c r="C151" s="108"/>
      <c r="D151" s="108"/>
      <c r="E151" s="406"/>
      <c r="F151" s="128"/>
      <c r="G151" s="128"/>
      <c r="H151" s="94"/>
      <c r="I151" s="94"/>
      <c r="J151" s="405"/>
      <c r="K151" s="405"/>
      <c r="L151" s="405"/>
      <c r="M151" s="405"/>
    </row>
    <row r="152" spans="1:13" x14ac:dyDescent="0.2">
      <c r="A152" s="127" t="str">
        <f t="shared" si="3"/>
        <v/>
      </c>
      <c r="B152" s="125"/>
      <c r="C152" s="108"/>
      <c r="D152" s="108"/>
      <c r="E152" s="406"/>
      <c r="F152" s="128"/>
      <c r="G152" s="128"/>
      <c r="H152" s="94"/>
      <c r="I152" s="94"/>
      <c r="J152" s="405"/>
      <c r="K152" s="405"/>
      <c r="L152" s="405"/>
      <c r="M152" s="405"/>
    </row>
    <row r="153" spans="1:13" x14ac:dyDescent="0.2">
      <c r="A153" s="127" t="str">
        <f t="shared" si="3"/>
        <v/>
      </c>
      <c r="B153" s="125"/>
      <c r="C153" s="108"/>
      <c r="D153" s="108"/>
      <c r="E153" s="406"/>
      <c r="F153" s="128"/>
      <c r="G153" s="128"/>
      <c r="H153" s="94"/>
      <c r="I153" s="94"/>
      <c r="J153" s="405"/>
      <c r="K153" s="405"/>
      <c r="L153" s="405"/>
      <c r="M153" s="405"/>
    </row>
    <row r="154" spans="1:13" x14ac:dyDescent="0.2">
      <c r="A154" s="127" t="str">
        <f t="shared" si="3"/>
        <v/>
      </c>
      <c r="B154" s="125"/>
      <c r="C154" s="108"/>
      <c r="D154" s="108"/>
      <c r="E154" s="406"/>
      <c r="F154" s="128"/>
      <c r="G154" s="128"/>
      <c r="H154" s="94"/>
      <c r="I154" s="94"/>
      <c r="J154" s="405"/>
      <c r="K154" s="405"/>
      <c r="L154" s="405"/>
      <c r="M154" s="405"/>
    </row>
    <row r="155" spans="1:13" x14ac:dyDescent="0.2">
      <c r="A155" s="127" t="str">
        <f t="shared" si="3"/>
        <v/>
      </c>
      <c r="B155" s="125"/>
      <c r="C155" s="108"/>
      <c r="D155" s="108"/>
      <c r="E155" s="406"/>
      <c r="F155" s="128"/>
      <c r="G155" s="128"/>
      <c r="H155" s="94"/>
      <c r="I155" s="94"/>
      <c r="J155" s="405"/>
      <c r="K155" s="405"/>
      <c r="L155" s="405"/>
      <c r="M155" s="405"/>
    </row>
    <row r="156" spans="1:13" x14ac:dyDescent="0.2">
      <c r="A156" s="127" t="str">
        <f t="shared" si="3"/>
        <v/>
      </c>
      <c r="B156" s="125"/>
      <c r="C156" s="108"/>
      <c r="D156" s="108"/>
      <c r="E156" s="406"/>
      <c r="F156" s="128"/>
      <c r="G156" s="128"/>
      <c r="H156" s="94"/>
      <c r="I156" s="94"/>
      <c r="J156" s="405"/>
      <c r="K156" s="405"/>
      <c r="L156" s="405"/>
      <c r="M156" s="405"/>
    </row>
    <row r="157" spans="1:13" x14ac:dyDescent="0.2">
      <c r="A157" s="127" t="str">
        <f t="shared" si="3"/>
        <v/>
      </c>
      <c r="B157" s="125"/>
      <c r="C157" s="108"/>
      <c r="D157" s="108"/>
      <c r="E157" s="406"/>
      <c r="F157" s="128"/>
      <c r="G157" s="128"/>
      <c r="H157" s="94"/>
      <c r="I157" s="94"/>
      <c r="J157" s="405"/>
      <c r="K157" s="405"/>
      <c r="L157" s="405"/>
      <c r="M157" s="405"/>
    </row>
    <row r="158" spans="1:13" x14ac:dyDescent="0.2">
      <c r="A158" s="127" t="str">
        <f t="shared" si="3"/>
        <v/>
      </c>
      <c r="B158" s="125"/>
      <c r="C158" s="108"/>
      <c r="D158" s="108"/>
      <c r="E158" s="406"/>
      <c r="F158" s="128"/>
      <c r="G158" s="128"/>
      <c r="H158" s="94"/>
      <c r="I158" s="94"/>
      <c r="J158" s="405"/>
      <c r="K158" s="405"/>
      <c r="L158" s="405"/>
      <c r="M158" s="405"/>
    </row>
    <row r="159" spans="1:13" x14ac:dyDescent="0.2">
      <c r="A159" s="127" t="str">
        <f t="shared" si="3"/>
        <v/>
      </c>
      <c r="B159" s="125"/>
      <c r="C159" s="108"/>
      <c r="D159" s="108"/>
      <c r="E159" s="406"/>
      <c r="F159" s="128"/>
      <c r="G159" s="128"/>
      <c r="H159" s="94"/>
      <c r="I159" s="94"/>
      <c r="J159" s="405"/>
      <c r="K159" s="405"/>
      <c r="L159" s="405"/>
      <c r="M159" s="405"/>
    </row>
    <row r="160" spans="1:13" x14ac:dyDescent="0.2">
      <c r="A160" s="127" t="str">
        <f t="shared" si="3"/>
        <v/>
      </c>
      <c r="B160" s="125"/>
      <c r="C160" s="108"/>
      <c r="D160" s="108"/>
      <c r="E160" s="406"/>
      <c r="F160" s="128"/>
      <c r="G160" s="128"/>
      <c r="H160" s="94"/>
      <c r="I160" s="94"/>
      <c r="J160" s="405"/>
      <c r="K160" s="405"/>
      <c r="L160" s="405"/>
      <c r="M160" s="405"/>
    </row>
    <row r="161" spans="1:13" x14ac:dyDescent="0.2">
      <c r="A161" s="127" t="str">
        <f t="shared" si="3"/>
        <v/>
      </c>
      <c r="B161" s="125"/>
      <c r="C161" s="108"/>
      <c r="D161" s="108"/>
      <c r="E161" s="406"/>
      <c r="F161" s="128"/>
      <c r="G161" s="128"/>
      <c r="H161" s="94"/>
      <c r="I161" s="94"/>
      <c r="J161" s="405"/>
      <c r="K161" s="405"/>
      <c r="L161" s="405"/>
      <c r="M161" s="405"/>
    </row>
    <row r="162" spans="1:13" x14ac:dyDescent="0.2">
      <c r="A162" s="127" t="str">
        <f t="shared" si="3"/>
        <v/>
      </c>
      <c r="B162" s="125"/>
      <c r="C162" s="108"/>
      <c r="D162" s="108"/>
      <c r="E162" s="406"/>
      <c r="F162" s="128"/>
      <c r="G162" s="128"/>
      <c r="H162" s="94"/>
      <c r="I162" s="94"/>
      <c r="J162" s="405"/>
      <c r="K162" s="405"/>
      <c r="L162" s="405"/>
      <c r="M162" s="405"/>
    </row>
    <row r="163" spans="1:13" x14ac:dyDescent="0.2">
      <c r="A163" s="127" t="str">
        <f t="shared" si="3"/>
        <v/>
      </c>
      <c r="B163" s="125"/>
      <c r="C163" s="108"/>
      <c r="D163" s="108"/>
      <c r="E163" s="406"/>
      <c r="F163" s="128"/>
      <c r="G163" s="128"/>
      <c r="H163" s="94"/>
      <c r="I163" s="94"/>
      <c r="J163" s="405"/>
      <c r="K163" s="405"/>
      <c r="L163" s="405"/>
      <c r="M163" s="405"/>
    </row>
    <row r="164" spans="1:13" x14ac:dyDescent="0.2">
      <c r="A164" s="127" t="str">
        <f t="shared" si="3"/>
        <v/>
      </c>
      <c r="B164" s="125"/>
      <c r="C164" s="108"/>
      <c r="D164" s="108"/>
      <c r="E164" s="406"/>
      <c r="F164" s="128"/>
      <c r="G164" s="128"/>
      <c r="H164" s="94"/>
      <c r="I164" s="94"/>
      <c r="J164" s="405"/>
      <c r="K164" s="405"/>
      <c r="L164" s="405"/>
      <c r="M164" s="405"/>
    </row>
    <row r="165" spans="1:13" x14ac:dyDescent="0.2">
      <c r="A165" s="127" t="str">
        <f t="shared" si="3"/>
        <v/>
      </c>
      <c r="B165" s="125"/>
      <c r="C165" s="108"/>
      <c r="D165" s="108"/>
      <c r="E165" s="406"/>
      <c r="F165" s="128"/>
      <c r="G165" s="128"/>
      <c r="H165" s="94"/>
      <c r="I165" s="94"/>
      <c r="J165" s="405"/>
      <c r="K165" s="405"/>
      <c r="L165" s="405"/>
      <c r="M165" s="405"/>
    </row>
    <row r="166" spans="1:13" x14ac:dyDescent="0.2">
      <c r="A166" s="127" t="str">
        <f t="shared" si="3"/>
        <v/>
      </c>
      <c r="B166" s="125"/>
      <c r="C166" s="108"/>
      <c r="D166" s="108"/>
      <c r="E166" s="406"/>
      <c r="F166" s="128"/>
      <c r="G166" s="128"/>
      <c r="H166" s="94"/>
      <c r="I166" s="94"/>
      <c r="J166" s="405"/>
      <c r="K166" s="405"/>
      <c r="L166" s="405"/>
      <c r="M166" s="405"/>
    </row>
    <row r="167" spans="1:13" x14ac:dyDescent="0.2">
      <c r="A167" s="127" t="str">
        <f t="shared" si="3"/>
        <v/>
      </c>
      <c r="B167" s="125"/>
      <c r="C167" s="108"/>
      <c r="D167" s="108"/>
      <c r="E167" s="406"/>
      <c r="F167" s="128"/>
      <c r="G167" s="128"/>
      <c r="H167" s="94"/>
      <c r="I167" s="94"/>
      <c r="J167" s="405"/>
      <c r="K167" s="405"/>
      <c r="L167" s="405"/>
      <c r="M167" s="405"/>
    </row>
    <row r="168" spans="1:13" x14ac:dyDescent="0.2">
      <c r="A168" s="127" t="str">
        <f t="shared" si="3"/>
        <v/>
      </c>
      <c r="B168" s="125"/>
      <c r="C168" s="108"/>
      <c r="D168" s="108"/>
      <c r="E168" s="406"/>
      <c r="F168" s="128"/>
      <c r="G168" s="128"/>
      <c r="H168" s="94"/>
      <c r="I168" s="94"/>
      <c r="J168" s="405"/>
      <c r="K168" s="405"/>
      <c r="L168" s="405"/>
      <c r="M168" s="405"/>
    </row>
    <row r="169" spans="1:13" x14ac:dyDescent="0.2">
      <c r="A169" s="127" t="str">
        <f t="shared" si="3"/>
        <v/>
      </c>
      <c r="B169" s="125"/>
      <c r="C169" s="108"/>
      <c r="D169" s="108"/>
      <c r="E169" s="406"/>
      <c r="F169" s="128"/>
      <c r="G169" s="128"/>
      <c r="H169" s="94"/>
      <c r="I169" s="94"/>
      <c r="J169" s="405"/>
      <c r="K169" s="405"/>
      <c r="L169" s="405"/>
      <c r="M169" s="405"/>
    </row>
    <row r="170" spans="1:13" x14ac:dyDescent="0.2">
      <c r="A170" s="127" t="str">
        <f t="shared" si="3"/>
        <v/>
      </c>
      <c r="B170" s="125"/>
      <c r="C170" s="108"/>
      <c r="D170" s="108"/>
      <c r="E170" s="406"/>
      <c r="F170" s="128"/>
      <c r="G170" s="128"/>
      <c r="H170" s="94"/>
      <c r="I170" s="94"/>
      <c r="J170" s="405"/>
      <c r="K170" s="405"/>
      <c r="L170" s="405"/>
      <c r="M170" s="405"/>
    </row>
    <row r="171" spans="1:13" x14ac:dyDescent="0.2">
      <c r="A171" s="127" t="str">
        <f t="shared" si="3"/>
        <v/>
      </c>
      <c r="B171" s="125"/>
      <c r="C171" s="108"/>
      <c r="D171" s="108"/>
      <c r="E171" s="406"/>
      <c r="F171" s="128"/>
      <c r="G171" s="128"/>
      <c r="H171" s="94"/>
      <c r="I171" s="94"/>
      <c r="J171" s="405"/>
      <c r="K171" s="405"/>
      <c r="L171" s="405"/>
      <c r="M171" s="405"/>
    </row>
    <row r="172" spans="1:13" x14ac:dyDescent="0.2">
      <c r="A172" s="127" t="str">
        <f t="shared" si="3"/>
        <v/>
      </c>
      <c r="B172" s="125"/>
      <c r="C172" s="108"/>
      <c r="D172" s="108"/>
      <c r="E172" s="406"/>
      <c r="F172" s="128"/>
      <c r="G172" s="128"/>
      <c r="H172" s="94"/>
      <c r="I172" s="94"/>
      <c r="J172" s="405"/>
      <c r="K172" s="405"/>
      <c r="L172" s="405"/>
      <c r="M172" s="405"/>
    </row>
    <row r="173" spans="1:13" x14ac:dyDescent="0.2">
      <c r="A173" s="127" t="str">
        <f t="shared" si="3"/>
        <v/>
      </c>
      <c r="B173" s="125"/>
      <c r="C173" s="108"/>
      <c r="D173" s="108"/>
      <c r="E173" s="406"/>
      <c r="F173" s="128"/>
      <c r="G173" s="128"/>
      <c r="H173" s="94"/>
      <c r="I173" s="94"/>
      <c r="J173" s="405"/>
      <c r="K173" s="405"/>
      <c r="L173" s="405"/>
      <c r="M173" s="405"/>
    </row>
    <row r="174" spans="1:13" x14ac:dyDescent="0.2">
      <c r="A174" s="127" t="str">
        <f t="shared" si="3"/>
        <v/>
      </c>
      <c r="B174" s="125"/>
      <c r="C174" s="108"/>
      <c r="D174" s="108"/>
      <c r="E174" s="406"/>
      <c r="F174" s="128"/>
      <c r="G174" s="128"/>
      <c r="H174" s="94"/>
      <c r="I174" s="94"/>
      <c r="J174" s="405"/>
      <c r="K174" s="405"/>
      <c r="L174" s="405"/>
      <c r="M174" s="405"/>
    </row>
    <row r="175" spans="1:13" x14ac:dyDescent="0.2">
      <c r="A175" s="127" t="str">
        <f t="shared" si="3"/>
        <v/>
      </c>
      <c r="B175" s="125"/>
      <c r="C175" s="108"/>
      <c r="D175" s="108"/>
      <c r="E175" s="406"/>
      <c r="F175" s="128"/>
      <c r="G175" s="128"/>
      <c r="H175" s="94"/>
      <c r="I175" s="94"/>
      <c r="J175" s="405"/>
      <c r="K175" s="405"/>
      <c r="L175" s="405"/>
      <c r="M175" s="405"/>
    </row>
    <row r="176" spans="1:13" x14ac:dyDescent="0.2">
      <c r="A176" s="127" t="str">
        <f t="shared" si="3"/>
        <v/>
      </c>
      <c r="B176" s="125"/>
      <c r="C176" s="108"/>
      <c r="D176" s="108"/>
      <c r="E176" s="406"/>
      <c r="F176" s="128"/>
      <c r="G176" s="128"/>
      <c r="H176" s="94"/>
      <c r="I176" s="94"/>
      <c r="J176" s="405"/>
      <c r="K176" s="405"/>
      <c r="L176" s="405"/>
      <c r="M176" s="405"/>
    </row>
    <row r="177" spans="1:13" x14ac:dyDescent="0.2">
      <c r="A177" s="127" t="str">
        <f t="shared" si="3"/>
        <v/>
      </c>
      <c r="B177" s="125"/>
      <c r="C177" s="108"/>
      <c r="D177" s="108"/>
      <c r="E177" s="406"/>
      <c r="F177" s="128"/>
      <c r="G177" s="128"/>
      <c r="H177" s="94"/>
      <c r="I177" s="94"/>
      <c r="J177" s="405"/>
      <c r="K177" s="405"/>
      <c r="L177" s="405"/>
      <c r="M177" s="405"/>
    </row>
    <row r="178" spans="1:13" x14ac:dyDescent="0.2">
      <c r="A178" s="127" t="str">
        <f t="shared" si="3"/>
        <v/>
      </c>
      <c r="B178" s="125"/>
      <c r="C178" s="108"/>
      <c r="D178" s="108"/>
      <c r="E178" s="406"/>
      <c r="F178" s="128"/>
      <c r="G178" s="128"/>
      <c r="H178" s="94"/>
      <c r="I178" s="94"/>
      <c r="J178" s="405"/>
      <c r="K178" s="405"/>
      <c r="L178" s="405"/>
      <c r="M178" s="405"/>
    </row>
    <row r="179" spans="1:13" x14ac:dyDescent="0.2">
      <c r="A179" s="127" t="str">
        <f t="shared" si="3"/>
        <v/>
      </c>
      <c r="B179" s="125"/>
      <c r="C179" s="108"/>
      <c r="D179" s="108"/>
      <c r="E179" s="406"/>
      <c r="F179" s="128"/>
      <c r="G179" s="128"/>
      <c r="H179" s="94"/>
      <c r="I179" s="94"/>
      <c r="J179" s="405"/>
      <c r="K179" s="405"/>
      <c r="L179" s="405"/>
      <c r="M179" s="405"/>
    </row>
    <row r="180" spans="1:13" x14ac:dyDescent="0.2">
      <c r="A180" s="127" t="str">
        <f t="shared" si="3"/>
        <v/>
      </c>
      <c r="B180" s="125"/>
      <c r="C180" s="108"/>
      <c r="D180" s="108"/>
      <c r="E180" s="406"/>
      <c r="F180" s="128"/>
      <c r="G180" s="128"/>
      <c r="H180" s="94"/>
      <c r="I180" s="94"/>
      <c r="J180" s="405"/>
      <c r="K180" s="405"/>
      <c r="L180" s="405"/>
      <c r="M180" s="405"/>
    </row>
    <row r="181" spans="1:13" x14ac:dyDescent="0.2">
      <c r="A181" s="127" t="str">
        <f t="shared" si="3"/>
        <v/>
      </c>
      <c r="B181" s="125"/>
      <c r="C181" s="108"/>
      <c r="D181" s="108"/>
      <c r="E181" s="406"/>
      <c r="F181" s="128"/>
      <c r="G181" s="128"/>
      <c r="H181" s="94"/>
      <c r="I181" s="94"/>
      <c r="J181" s="405"/>
      <c r="K181" s="405"/>
      <c r="L181" s="405"/>
      <c r="M181" s="405"/>
    </row>
    <row r="182" spans="1:13" x14ac:dyDescent="0.2">
      <c r="A182" s="127" t="str">
        <f t="shared" si="3"/>
        <v/>
      </c>
      <c r="B182" s="125"/>
      <c r="C182" s="108"/>
      <c r="D182" s="108"/>
      <c r="E182" s="406"/>
      <c r="F182" s="128"/>
      <c r="G182" s="128"/>
      <c r="H182" s="94"/>
      <c r="I182" s="94"/>
      <c r="J182" s="405"/>
      <c r="K182" s="405"/>
      <c r="L182" s="405"/>
      <c r="M182" s="405"/>
    </row>
    <row r="183" spans="1:13" x14ac:dyDescent="0.2">
      <c r="A183" s="127" t="str">
        <f t="shared" si="3"/>
        <v/>
      </c>
      <c r="B183" s="125"/>
      <c r="C183" s="108"/>
      <c r="D183" s="108"/>
      <c r="E183" s="406"/>
      <c r="F183" s="128"/>
      <c r="G183" s="128"/>
      <c r="H183" s="94"/>
      <c r="I183" s="94"/>
      <c r="J183" s="405"/>
      <c r="K183" s="405"/>
      <c r="L183" s="405"/>
      <c r="M183" s="405"/>
    </row>
    <row r="184" spans="1:13" x14ac:dyDescent="0.2">
      <c r="A184" s="127" t="str">
        <f t="shared" si="3"/>
        <v/>
      </c>
      <c r="B184" s="125"/>
      <c r="C184" s="108"/>
      <c r="D184" s="108"/>
      <c r="E184" s="406"/>
      <c r="F184" s="128"/>
      <c r="G184" s="128"/>
      <c r="H184" s="94"/>
      <c r="I184" s="94"/>
      <c r="J184" s="405"/>
      <c r="K184" s="405"/>
      <c r="L184" s="405"/>
      <c r="M184" s="405"/>
    </row>
    <row r="185" spans="1:13" x14ac:dyDescent="0.2">
      <c r="A185" s="127" t="str">
        <f t="shared" si="3"/>
        <v/>
      </c>
      <c r="B185" s="125"/>
      <c r="C185" s="108"/>
      <c r="D185" s="108"/>
      <c r="E185" s="406"/>
      <c r="F185" s="128"/>
      <c r="G185" s="128"/>
      <c r="H185" s="94"/>
      <c r="I185" s="94"/>
      <c r="J185" s="405"/>
      <c r="K185" s="405"/>
      <c r="L185" s="405"/>
      <c r="M185" s="405"/>
    </row>
    <row r="186" spans="1:13" x14ac:dyDescent="0.2">
      <c r="A186" s="127" t="str">
        <f t="shared" si="3"/>
        <v/>
      </c>
      <c r="B186" s="125"/>
      <c r="C186" s="108"/>
      <c r="D186" s="108"/>
      <c r="E186" s="406"/>
      <c r="F186" s="128"/>
      <c r="G186" s="128"/>
      <c r="H186" s="94"/>
      <c r="I186" s="94"/>
      <c r="J186" s="405"/>
      <c r="K186" s="405"/>
      <c r="L186" s="405"/>
      <c r="M186" s="405"/>
    </row>
    <row r="187" spans="1:13" x14ac:dyDescent="0.2">
      <c r="A187" s="127" t="str">
        <f t="shared" si="3"/>
        <v/>
      </c>
      <c r="B187" s="125"/>
      <c r="C187" s="108"/>
      <c r="D187" s="108"/>
      <c r="E187" s="406"/>
      <c r="F187" s="128"/>
      <c r="G187" s="128"/>
      <c r="H187" s="94"/>
      <c r="I187" s="94"/>
      <c r="J187" s="405"/>
      <c r="K187" s="405"/>
      <c r="L187" s="405"/>
      <c r="M187" s="405"/>
    </row>
    <row r="188" spans="1:13" x14ac:dyDescent="0.2">
      <c r="A188" s="127" t="str">
        <f t="shared" si="3"/>
        <v/>
      </c>
      <c r="B188" s="125"/>
      <c r="C188" s="108"/>
      <c r="D188" s="108"/>
      <c r="E188" s="406"/>
      <c r="F188" s="128"/>
      <c r="G188" s="128"/>
      <c r="H188" s="94"/>
      <c r="I188" s="94"/>
      <c r="J188" s="405"/>
      <c r="K188" s="405"/>
      <c r="L188" s="405"/>
      <c r="M188" s="405"/>
    </row>
    <row r="189" spans="1:13" x14ac:dyDescent="0.2">
      <c r="A189" s="127" t="str">
        <f t="shared" si="3"/>
        <v/>
      </c>
      <c r="B189" s="125"/>
      <c r="C189" s="108"/>
      <c r="D189" s="108"/>
      <c r="E189" s="406"/>
      <c r="F189" s="128"/>
      <c r="G189" s="128"/>
      <c r="H189" s="94"/>
      <c r="I189" s="94"/>
      <c r="J189" s="405"/>
      <c r="K189" s="405"/>
      <c r="L189" s="405"/>
      <c r="M189" s="405"/>
    </row>
    <row r="190" spans="1:13" x14ac:dyDescent="0.2">
      <c r="A190" s="127" t="str">
        <f t="shared" si="3"/>
        <v/>
      </c>
      <c r="B190" s="125"/>
      <c r="C190" s="108"/>
      <c r="D190" s="108"/>
      <c r="E190" s="406"/>
      <c r="F190" s="128"/>
      <c r="G190" s="128"/>
      <c r="H190" s="94"/>
      <c r="I190" s="94"/>
      <c r="J190" s="405"/>
      <c r="K190" s="405"/>
      <c r="L190" s="405"/>
      <c r="M190" s="405"/>
    </row>
    <row r="191" spans="1:13" x14ac:dyDescent="0.2">
      <c r="A191" s="127" t="str">
        <f t="shared" si="3"/>
        <v/>
      </c>
      <c r="B191" s="125"/>
      <c r="C191" s="108"/>
      <c r="D191" s="108"/>
      <c r="E191" s="406"/>
      <c r="F191" s="128"/>
      <c r="G191" s="128"/>
      <c r="H191" s="94"/>
      <c r="I191" s="94"/>
      <c r="J191" s="405"/>
      <c r="K191" s="405"/>
      <c r="L191" s="405"/>
      <c r="M191" s="405"/>
    </row>
    <row r="192" spans="1:13" x14ac:dyDescent="0.2">
      <c r="A192" s="127" t="str">
        <f t="shared" si="3"/>
        <v/>
      </c>
      <c r="B192" s="125"/>
      <c r="C192" s="108"/>
      <c r="D192" s="108"/>
      <c r="E192" s="406"/>
      <c r="F192" s="128"/>
      <c r="G192" s="128"/>
      <c r="H192" s="94"/>
      <c r="I192" s="94"/>
      <c r="J192" s="405"/>
      <c r="K192" s="405"/>
      <c r="L192" s="405"/>
      <c r="M192" s="405"/>
    </row>
    <row r="193" spans="1:13" x14ac:dyDescent="0.2">
      <c r="A193" s="127" t="str">
        <f t="shared" si="3"/>
        <v/>
      </c>
      <c r="B193" s="125"/>
      <c r="C193" s="108"/>
      <c r="D193" s="108"/>
      <c r="E193" s="406"/>
      <c r="F193" s="128"/>
      <c r="G193" s="128"/>
      <c r="H193" s="94"/>
      <c r="I193" s="94"/>
      <c r="J193" s="405"/>
      <c r="K193" s="405"/>
      <c r="L193" s="405"/>
      <c r="M193" s="405"/>
    </row>
    <row r="194" spans="1:13" x14ac:dyDescent="0.2">
      <c r="A194" s="127" t="str">
        <f t="shared" si="3"/>
        <v/>
      </c>
      <c r="B194" s="125"/>
      <c r="C194" s="108"/>
      <c r="D194" s="108"/>
      <c r="E194" s="406"/>
      <c r="F194" s="128"/>
      <c r="G194" s="128"/>
      <c r="H194" s="94"/>
      <c r="I194" s="94"/>
      <c r="J194" s="405"/>
      <c r="K194" s="405"/>
      <c r="L194" s="405"/>
      <c r="M194" s="405"/>
    </row>
    <row r="195" spans="1:13" x14ac:dyDescent="0.2">
      <c r="A195" s="127" t="str">
        <f t="shared" si="3"/>
        <v/>
      </c>
      <c r="B195" s="125"/>
      <c r="C195" s="108"/>
      <c r="D195" s="108"/>
      <c r="E195" s="406"/>
      <c r="F195" s="128"/>
      <c r="G195" s="128"/>
      <c r="H195" s="94"/>
      <c r="I195" s="94"/>
      <c r="J195" s="405"/>
      <c r="K195" s="405"/>
      <c r="L195" s="405"/>
      <c r="M195" s="405"/>
    </row>
    <row r="196" spans="1:13" x14ac:dyDescent="0.2">
      <c r="A196" s="127" t="str">
        <f t="shared" si="3"/>
        <v/>
      </c>
      <c r="B196" s="125"/>
      <c r="C196" s="108"/>
      <c r="D196" s="108"/>
      <c r="E196" s="406"/>
      <c r="F196" s="128"/>
      <c r="G196" s="128"/>
      <c r="H196" s="94"/>
      <c r="I196" s="94"/>
      <c r="J196" s="405"/>
      <c r="K196" s="405"/>
      <c r="L196" s="405"/>
      <c r="M196" s="405"/>
    </row>
    <row r="197" spans="1:13" x14ac:dyDescent="0.2">
      <c r="A197" s="127" t="str">
        <f t="shared" si="3"/>
        <v/>
      </c>
      <c r="B197" s="125"/>
      <c r="C197" s="108"/>
      <c r="D197" s="108"/>
      <c r="E197" s="406"/>
      <c r="F197" s="128"/>
      <c r="G197" s="128"/>
      <c r="H197" s="94"/>
      <c r="I197" s="94"/>
      <c r="J197" s="405"/>
      <c r="K197" s="405"/>
      <c r="L197" s="405"/>
      <c r="M197" s="405"/>
    </row>
    <row r="198" spans="1:13" x14ac:dyDescent="0.2">
      <c r="A198" s="127" t="str">
        <f t="shared" si="3"/>
        <v/>
      </c>
      <c r="B198" s="125"/>
      <c r="C198" s="108"/>
      <c r="D198" s="108"/>
      <c r="E198" s="406"/>
      <c r="F198" s="128"/>
      <c r="G198" s="128"/>
      <c r="H198" s="94"/>
      <c r="I198" s="94"/>
      <c r="J198" s="405"/>
      <c r="K198" s="405"/>
      <c r="L198" s="405"/>
      <c r="M198" s="405"/>
    </row>
    <row r="199" spans="1:13" x14ac:dyDescent="0.2">
      <c r="A199" s="127" t="str">
        <f t="shared" si="3"/>
        <v/>
      </c>
      <c r="B199" s="125"/>
      <c r="C199" s="108"/>
      <c r="D199" s="108"/>
      <c r="E199" s="406"/>
      <c r="F199" s="128"/>
      <c r="G199" s="128"/>
      <c r="H199" s="94"/>
      <c r="I199" s="94"/>
      <c r="J199" s="405"/>
      <c r="K199" s="405"/>
      <c r="L199" s="405"/>
      <c r="M199" s="405"/>
    </row>
    <row r="200" spans="1:13" x14ac:dyDescent="0.2">
      <c r="A200" s="127" t="str">
        <f t="shared" si="3"/>
        <v/>
      </c>
      <c r="B200" s="125"/>
      <c r="C200" s="108"/>
      <c r="D200" s="108"/>
      <c r="E200" s="406"/>
      <c r="F200" s="128"/>
      <c r="G200" s="128"/>
      <c r="H200" s="94"/>
      <c r="I200" s="94"/>
      <c r="J200" s="405"/>
      <c r="K200" s="405"/>
      <c r="L200" s="405"/>
      <c r="M200" s="405"/>
    </row>
    <row r="201" spans="1:13" x14ac:dyDescent="0.2">
      <c r="A201" s="127" t="str">
        <f t="shared" si="3"/>
        <v/>
      </c>
      <c r="B201" s="125"/>
      <c r="C201" s="108"/>
      <c r="D201" s="108"/>
      <c r="E201" s="406"/>
      <c r="F201" s="128"/>
      <c r="G201" s="128"/>
      <c r="H201" s="94"/>
      <c r="I201" s="94"/>
      <c r="J201" s="405"/>
      <c r="K201" s="405"/>
      <c r="L201" s="405"/>
      <c r="M201" s="405"/>
    </row>
    <row r="202" spans="1:13" x14ac:dyDescent="0.2">
      <c r="A202" s="127" t="str">
        <f t="shared" si="3"/>
        <v/>
      </c>
      <c r="B202" s="125"/>
      <c r="C202" s="108"/>
      <c r="D202" s="108"/>
      <c r="E202" s="406"/>
      <c r="F202" s="128"/>
      <c r="G202" s="128"/>
      <c r="H202" s="94"/>
      <c r="I202" s="94"/>
      <c r="J202" s="405"/>
      <c r="K202" s="405"/>
      <c r="L202" s="405"/>
      <c r="M202" s="405"/>
    </row>
    <row r="203" spans="1:13" x14ac:dyDescent="0.2">
      <c r="A203" s="127" t="str">
        <f t="shared" si="3"/>
        <v/>
      </c>
      <c r="B203" s="125"/>
      <c r="C203" s="108"/>
      <c r="D203" s="108"/>
      <c r="E203" s="406"/>
      <c r="F203" s="128"/>
      <c r="G203" s="128"/>
      <c r="H203" s="94"/>
      <c r="I203" s="94"/>
      <c r="J203" s="405"/>
      <c r="K203" s="405"/>
      <c r="L203" s="405"/>
      <c r="M203" s="405"/>
    </row>
    <row r="204" spans="1:13" x14ac:dyDescent="0.2">
      <c r="A204" s="127" t="str">
        <f t="shared" si="3"/>
        <v/>
      </c>
      <c r="B204" s="125"/>
      <c r="C204" s="108"/>
      <c r="D204" s="108"/>
      <c r="E204" s="406"/>
      <c r="F204" s="128"/>
      <c r="G204" s="128"/>
      <c r="H204" s="94"/>
      <c r="I204" s="94"/>
      <c r="J204" s="405"/>
      <c r="K204" s="405"/>
      <c r="L204" s="405"/>
      <c r="M204" s="405"/>
    </row>
    <row r="205" spans="1:13" x14ac:dyDescent="0.2">
      <c r="A205" s="127" t="str">
        <f t="shared" si="3"/>
        <v/>
      </c>
      <c r="B205" s="125"/>
      <c r="C205" s="108"/>
      <c r="D205" s="108"/>
      <c r="E205" s="406"/>
      <c r="F205" s="128"/>
      <c r="G205" s="128"/>
      <c r="H205" s="94"/>
      <c r="I205" s="94"/>
      <c r="J205" s="405"/>
      <c r="K205" s="405"/>
      <c r="L205" s="405"/>
      <c r="M205" s="405"/>
    </row>
    <row r="206" spans="1:13" x14ac:dyDescent="0.2">
      <c r="A206" s="127" t="str">
        <f t="shared" si="3"/>
        <v/>
      </c>
      <c r="B206" s="125"/>
      <c r="C206" s="108"/>
      <c r="D206" s="108"/>
      <c r="E206" s="406"/>
      <c r="F206" s="128"/>
      <c r="G206" s="128"/>
      <c r="H206" s="94"/>
      <c r="I206" s="94"/>
      <c r="J206" s="405"/>
      <c r="K206" s="405"/>
      <c r="L206" s="405"/>
      <c r="M206" s="405"/>
    </row>
    <row r="207" spans="1:13" x14ac:dyDescent="0.2">
      <c r="A207" s="127" t="str">
        <f t="shared" si="3"/>
        <v/>
      </c>
      <c r="B207" s="125"/>
      <c r="C207" s="108"/>
      <c r="D207" s="108"/>
      <c r="E207" s="406"/>
      <c r="F207" s="128"/>
      <c r="G207" s="128"/>
      <c r="H207" s="94"/>
      <c r="I207" s="94"/>
      <c r="J207" s="405"/>
      <c r="K207" s="405"/>
      <c r="L207" s="405"/>
      <c r="M207" s="405"/>
    </row>
    <row r="208" spans="1:13" x14ac:dyDescent="0.2">
      <c r="A208" s="127" t="str">
        <f t="shared" si="3"/>
        <v/>
      </c>
      <c r="B208" s="125"/>
      <c r="C208" s="108"/>
      <c r="D208" s="108"/>
      <c r="E208" s="406"/>
      <c r="F208" s="128"/>
      <c r="G208" s="128"/>
      <c r="H208" s="94"/>
      <c r="I208" s="94"/>
      <c r="J208" s="405"/>
      <c r="K208" s="405"/>
      <c r="L208" s="405"/>
      <c r="M208" s="405"/>
    </row>
    <row r="209" spans="1:13" x14ac:dyDescent="0.2">
      <c r="A209" s="127" t="str">
        <f t="shared" si="3"/>
        <v/>
      </c>
      <c r="B209" s="125"/>
      <c r="C209" s="108"/>
      <c r="D209" s="108"/>
      <c r="E209" s="406"/>
      <c r="F209" s="128"/>
      <c r="G209" s="128"/>
      <c r="H209" s="94"/>
      <c r="I209" s="94"/>
      <c r="J209" s="405"/>
      <c r="K209" s="405"/>
      <c r="L209" s="405"/>
      <c r="M209" s="405"/>
    </row>
    <row r="210" spans="1:13" x14ac:dyDescent="0.2">
      <c r="A210" s="127" t="str">
        <f t="shared" ref="A210:A273" si="4">IF(COUNTA(B210:I210)&gt;0,ROW()-$A$3+1,"")</f>
        <v/>
      </c>
      <c r="B210" s="125"/>
      <c r="C210" s="108"/>
      <c r="D210" s="108"/>
      <c r="E210" s="406"/>
      <c r="F210" s="128"/>
      <c r="G210" s="128"/>
      <c r="H210" s="94"/>
      <c r="I210" s="94"/>
      <c r="J210" s="405"/>
      <c r="K210" s="405"/>
      <c r="L210" s="405"/>
      <c r="M210" s="405"/>
    </row>
    <row r="211" spans="1:13" x14ac:dyDescent="0.2">
      <c r="A211" s="127" t="str">
        <f t="shared" si="4"/>
        <v/>
      </c>
      <c r="B211" s="125"/>
      <c r="C211" s="108"/>
      <c r="D211" s="108"/>
      <c r="E211" s="406"/>
      <c r="F211" s="128"/>
      <c r="G211" s="128"/>
      <c r="H211" s="94"/>
      <c r="I211" s="94"/>
      <c r="J211" s="405"/>
      <c r="K211" s="405"/>
      <c r="L211" s="405"/>
      <c r="M211" s="405"/>
    </row>
    <row r="212" spans="1:13" x14ac:dyDescent="0.2">
      <c r="A212" s="127" t="str">
        <f t="shared" si="4"/>
        <v/>
      </c>
      <c r="B212" s="125"/>
      <c r="C212" s="108"/>
      <c r="D212" s="108"/>
      <c r="E212" s="406"/>
      <c r="F212" s="128"/>
      <c r="G212" s="128"/>
      <c r="H212" s="94"/>
      <c r="I212" s="94"/>
      <c r="J212" s="405"/>
      <c r="K212" s="405"/>
      <c r="L212" s="405"/>
      <c r="M212" s="405"/>
    </row>
    <row r="213" spans="1:13" x14ac:dyDescent="0.2">
      <c r="A213" s="127" t="str">
        <f t="shared" si="4"/>
        <v/>
      </c>
      <c r="B213" s="125"/>
      <c r="C213" s="108"/>
      <c r="D213" s="108"/>
      <c r="E213" s="406"/>
      <c r="F213" s="128"/>
      <c r="G213" s="128"/>
      <c r="H213" s="94"/>
      <c r="I213" s="94"/>
      <c r="J213" s="405"/>
      <c r="K213" s="405"/>
      <c r="L213" s="405"/>
      <c r="M213" s="405"/>
    </row>
    <row r="214" spans="1:13" x14ac:dyDescent="0.2">
      <c r="A214" s="127" t="str">
        <f t="shared" si="4"/>
        <v/>
      </c>
      <c r="B214" s="125"/>
      <c r="C214" s="108"/>
      <c r="D214" s="108"/>
      <c r="E214" s="406"/>
      <c r="F214" s="128"/>
      <c r="G214" s="128"/>
      <c r="H214" s="94"/>
      <c r="I214" s="94"/>
      <c r="J214" s="405"/>
      <c r="K214" s="405"/>
      <c r="L214" s="405"/>
      <c r="M214" s="405"/>
    </row>
    <row r="215" spans="1:13" x14ac:dyDescent="0.2">
      <c r="A215" s="127" t="str">
        <f t="shared" si="4"/>
        <v/>
      </c>
      <c r="B215" s="125"/>
      <c r="C215" s="108"/>
      <c r="D215" s="108"/>
      <c r="E215" s="406"/>
      <c r="F215" s="128"/>
      <c r="G215" s="128"/>
      <c r="H215" s="94"/>
      <c r="I215" s="94"/>
      <c r="J215" s="405"/>
      <c r="K215" s="405"/>
      <c r="L215" s="405"/>
      <c r="M215" s="405"/>
    </row>
    <row r="216" spans="1:13" x14ac:dyDescent="0.2">
      <c r="A216" s="127" t="str">
        <f t="shared" si="4"/>
        <v/>
      </c>
      <c r="B216" s="125"/>
      <c r="C216" s="108"/>
      <c r="D216" s="108"/>
      <c r="E216" s="406"/>
      <c r="F216" s="128"/>
      <c r="G216" s="128"/>
      <c r="H216" s="94"/>
      <c r="I216" s="94"/>
      <c r="J216" s="405"/>
      <c r="K216" s="405"/>
      <c r="L216" s="405"/>
      <c r="M216" s="405"/>
    </row>
    <row r="217" spans="1:13" x14ac:dyDescent="0.2">
      <c r="A217" s="127" t="str">
        <f t="shared" si="4"/>
        <v/>
      </c>
      <c r="B217" s="125"/>
      <c r="C217" s="108"/>
      <c r="D217" s="108"/>
      <c r="E217" s="406"/>
      <c r="F217" s="128"/>
      <c r="G217" s="128"/>
      <c r="H217" s="94"/>
      <c r="I217" s="94"/>
      <c r="J217" s="405"/>
      <c r="K217" s="405"/>
      <c r="L217" s="405"/>
      <c r="M217" s="405"/>
    </row>
    <row r="218" spans="1:13" x14ac:dyDescent="0.2">
      <c r="A218" s="127" t="str">
        <f t="shared" si="4"/>
        <v/>
      </c>
      <c r="B218" s="125"/>
      <c r="C218" s="108"/>
      <c r="D218" s="108"/>
      <c r="E218" s="406"/>
      <c r="F218" s="128"/>
      <c r="G218" s="128"/>
      <c r="H218" s="94"/>
      <c r="I218" s="94"/>
      <c r="J218" s="405"/>
      <c r="K218" s="405"/>
      <c r="L218" s="405"/>
      <c r="M218" s="405"/>
    </row>
    <row r="219" spans="1:13" x14ac:dyDescent="0.2">
      <c r="A219" s="127" t="str">
        <f t="shared" si="4"/>
        <v/>
      </c>
      <c r="B219" s="125"/>
      <c r="C219" s="108"/>
      <c r="D219" s="108"/>
      <c r="E219" s="406"/>
      <c r="F219" s="128"/>
      <c r="G219" s="128"/>
      <c r="H219" s="94"/>
      <c r="I219" s="94"/>
      <c r="J219" s="405"/>
      <c r="K219" s="405"/>
      <c r="L219" s="405"/>
      <c r="M219" s="405"/>
    </row>
    <row r="220" spans="1:13" x14ac:dyDescent="0.2">
      <c r="A220" s="127" t="str">
        <f t="shared" si="4"/>
        <v/>
      </c>
      <c r="B220" s="125"/>
      <c r="C220" s="108"/>
      <c r="D220" s="108"/>
      <c r="E220" s="406"/>
      <c r="F220" s="128"/>
      <c r="G220" s="128"/>
      <c r="H220" s="94"/>
      <c r="I220" s="94"/>
      <c r="J220" s="405"/>
      <c r="K220" s="405"/>
      <c r="L220" s="405"/>
      <c r="M220" s="405"/>
    </row>
    <row r="221" spans="1:13" x14ac:dyDescent="0.2">
      <c r="A221" s="127" t="str">
        <f t="shared" si="4"/>
        <v/>
      </c>
      <c r="B221" s="125"/>
      <c r="C221" s="108"/>
      <c r="D221" s="108"/>
      <c r="E221" s="406"/>
      <c r="F221" s="128"/>
      <c r="G221" s="128"/>
      <c r="H221" s="94"/>
      <c r="I221" s="94"/>
      <c r="J221" s="405"/>
      <c r="K221" s="405"/>
      <c r="L221" s="405"/>
      <c r="M221" s="405"/>
    </row>
    <row r="222" spans="1:13" x14ac:dyDescent="0.2">
      <c r="A222" s="127" t="str">
        <f t="shared" si="4"/>
        <v/>
      </c>
      <c r="B222" s="125"/>
      <c r="C222" s="108"/>
      <c r="D222" s="108"/>
      <c r="E222" s="406"/>
      <c r="F222" s="128"/>
      <c r="G222" s="128"/>
      <c r="H222" s="94"/>
      <c r="I222" s="94"/>
      <c r="J222" s="405"/>
      <c r="K222" s="405"/>
      <c r="L222" s="405"/>
      <c r="M222" s="405"/>
    </row>
    <row r="223" spans="1:13" x14ac:dyDescent="0.2">
      <c r="A223" s="127" t="str">
        <f t="shared" si="4"/>
        <v/>
      </c>
      <c r="B223" s="125"/>
      <c r="C223" s="108"/>
      <c r="D223" s="108"/>
      <c r="E223" s="406"/>
      <c r="F223" s="128"/>
      <c r="G223" s="128"/>
      <c r="H223" s="94"/>
      <c r="I223" s="94"/>
      <c r="J223" s="405"/>
      <c r="K223" s="405"/>
      <c r="L223" s="405"/>
      <c r="M223" s="405"/>
    </row>
    <row r="224" spans="1:13" x14ac:dyDescent="0.2">
      <c r="A224" s="127" t="str">
        <f t="shared" si="4"/>
        <v/>
      </c>
      <c r="B224" s="125"/>
      <c r="C224" s="108"/>
      <c r="D224" s="108"/>
      <c r="E224" s="406"/>
      <c r="F224" s="128"/>
      <c r="G224" s="128"/>
      <c r="H224" s="94"/>
      <c r="I224" s="94"/>
      <c r="J224" s="405"/>
      <c r="K224" s="405"/>
      <c r="L224" s="405"/>
      <c r="M224" s="405"/>
    </row>
    <row r="225" spans="1:13" x14ac:dyDescent="0.2">
      <c r="A225" s="127" t="str">
        <f t="shared" si="4"/>
        <v/>
      </c>
      <c r="B225" s="125"/>
      <c r="C225" s="108"/>
      <c r="D225" s="108"/>
      <c r="E225" s="406"/>
      <c r="F225" s="128"/>
      <c r="G225" s="128"/>
      <c r="H225" s="94"/>
      <c r="I225" s="94"/>
      <c r="J225" s="405"/>
      <c r="K225" s="405"/>
      <c r="L225" s="405"/>
      <c r="M225" s="405"/>
    </row>
    <row r="226" spans="1:13" x14ac:dyDescent="0.2">
      <c r="A226" s="127" t="str">
        <f t="shared" si="4"/>
        <v/>
      </c>
      <c r="B226" s="125"/>
      <c r="C226" s="108"/>
      <c r="D226" s="108"/>
      <c r="E226" s="406"/>
      <c r="F226" s="128"/>
      <c r="G226" s="128"/>
      <c r="H226" s="94"/>
      <c r="I226" s="94"/>
      <c r="J226" s="405"/>
      <c r="K226" s="405"/>
      <c r="L226" s="405"/>
      <c r="M226" s="405"/>
    </row>
    <row r="227" spans="1:13" x14ac:dyDescent="0.2">
      <c r="A227" s="127" t="str">
        <f t="shared" si="4"/>
        <v/>
      </c>
      <c r="B227" s="125"/>
      <c r="C227" s="108"/>
      <c r="D227" s="108"/>
      <c r="E227" s="406"/>
      <c r="F227" s="128"/>
      <c r="G227" s="128"/>
      <c r="H227" s="94"/>
      <c r="I227" s="94"/>
      <c r="J227" s="405"/>
      <c r="K227" s="405"/>
      <c r="L227" s="405"/>
      <c r="M227" s="405"/>
    </row>
    <row r="228" spans="1:13" x14ac:dyDescent="0.2">
      <c r="A228" s="127" t="str">
        <f t="shared" si="4"/>
        <v/>
      </c>
      <c r="B228" s="125"/>
      <c r="C228" s="108"/>
      <c r="D228" s="108"/>
      <c r="E228" s="406"/>
      <c r="F228" s="128"/>
      <c r="G228" s="128"/>
      <c r="H228" s="94"/>
      <c r="I228" s="94"/>
      <c r="J228" s="405"/>
      <c r="K228" s="405"/>
      <c r="L228" s="405"/>
      <c r="M228" s="405"/>
    </row>
    <row r="229" spans="1:13" x14ac:dyDescent="0.2">
      <c r="A229" s="127" t="str">
        <f t="shared" si="4"/>
        <v/>
      </c>
      <c r="B229" s="125"/>
      <c r="C229" s="108"/>
      <c r="D229" s="108"/>
      <c r="E229" s="406"/>
      <c r="F229" s="128"/>
      <c r="G229" s="128"/>
      <c r="H229" s="94"/>
      <c r="I229" s="94"/>
      <c r="J229" s="405"/>
      <c r="K229" s="405"/>
      <c r="L229" s="405"/>
      <c r="M229" s="405"/>
    </row>
    <row r="230" spans="1:13" x14ac:dyDescent="0.2">
      <c r="A230" s="127" t="str">
        <f t="shared" si="4"/>
        <v/>
      </c>
      <c r="B230" s="125"/>
      <c r="C230" s="108"/>
      <c r="D230" s="108"/>
      <c r="E230" s="406"/>
      <c r="F230" s="128"/>
      <c r="G230" s="128"/>
      <c r="H230" s="94"/>
      <c r="I230" s="94"/>
      <c r="J230" s="405"/>
      <c r="K230" s="405"/>
      <c r="L230" s="405"/>
      <c r="M230" s="405"/>
    </row>
    <row r="231" spans="1:13" x14ac:dyDescent="0.2">
      <c r="A231" s="127" t="str">
        <f t="shared" si="4"/>
        <v/>
      </c>
      <c r="B231" s="125"/>
      <c r="C231" s="108"/>
      <c r="D231" s="108"/>
      <c r="E231" s="406"/>
      <c r="F231" s="128"/>
      <c r="G231" s="128"/>
      <c r="H231" s="94"/>
      <c r="I231" s="94"/>
      <c r="J231" s="405"/>
      <c r="K231" s="405"/>
      <c r="L231" s="405"/>
      <c r="M231" s="405"/>
    </row>
    <row r="232" spans="1:13" x14ac:dyDescent="0.2">
      <c r="A232" s="127" t="str">
        <f t="shared" si="4"/>
        <v/>
      </c>
      <c r="B232" s="125"/>
      <c r="C232" s="108"/>
      <c r="D232" s="108"/>
      <c r="E232" s="406"/>
      <c r="F232" s="128"/>
      <c r="G232" s="128"/>
      <c r="H232" s="94"/>
      <c r="I232" s="94"/>
      <c r="J232" s="405"/>
      <c r="K232" s="405"/>
      <c r="L232" s="405"/>
      <c r="M232" s="405"/>
    </row>
    <row r="233" spans="1:13" x14ac:dyDescent="0.2">
      <c r="A233" s="127" t="str">
        <f t="shared" si="4"/>
        <v/>
      </c>
      <c r="B233" s="125"/>
      <c r="C233" s="108"/>
      <c r="D233" s="108"/>
      <c r="E233" s="406"/>
      <c r="F233" s="128"/>
      <c r="G233" s="128"/>
      <c r="H233" s="94"/>
      <c r="I233" s="94"/>
      <c r="J233" s="405"/>
      <c r="K233" s="405"/>
      <c r="L233" s="405"/>
      <c r="M233" s="405"/>
    </row>
    <row r="234" spans="1:13" x14ac:dyDescent="0.2">
      <c r="A234" s="127" t="str">
        <f t="shared" si="4"/>
        <v/>
      </c>
      <c r="B234" s="125"/>
      <c r="C234" s="108"/>
      <c r="D234" s="108"/>
      <c r="E234" s="406"/>
      <c r="F234" s="128"/>
      <c r="G234" s="128"/>
      <c r="H234" s="94"/>
      <c r="I234" s="94"/>
      <c r="J234" s="405"/>
      <c r="K234" s="405"/>
      <c r="L234" s="405"/>
      <c r="M234" s="405"/>
    </row>
    <row r="235" spans="1:13" x14ac:dyDescent="0.2">
      <c r="A235" s="127" t="str">
        <f t="shared" si="4"/>
        <v/>
      </c>
      <c r="B235" s="125"/>
      <c r="C235" s="108"/>
      <c r="D235" s="108"/>
      <c r="E235" s="406"/>
      <c r="F235" s="128"/>
      <c r="G235" s="128"/>
      <c r="H235" s="94"/>
      <c r="I235" s="94"/>
      <c r="J235" s="405"/>
      <c r="K235" s="405"/>
      <c r="L235" s="405"/>
      <c r="M235" s="405"/>
    </row>
    <row r="236" spans="1:13" x14ac:dyDescent="0.2">
      <c r="A236" s="127" t="str">
        <f t="shared" si="4"/>
        <v/>
      </c>
      <c r="B236" s="125"/>
      <c r="C236" s="108"/>
      <c r="D236" s="108"/>
      <c r="E236" s="406"/>
      <c r="F236" s="128"/>
      <c r="G236" s="128"/>
      <c r="H236" s="94"/>
      <c r="I236" s="94"/>
      <c r="J236" s="405"/>
      <c r="K236" s="405"/>
      <c r="L236" s="405"/>
      <c r="M236" s="405"/>
    </row>
    <row r="237" spans="1:13" x14ac:dyDescent="0.2">
      <c r="A237" s="127" t="str">
        <f t="shared" si="4"/>
        <v/>
      </c>
      <c r="B237" s="125"/>
      <c r="C237" s="108"/>
      <c r="D237" s="108"/>
      <c r="E237" s="406"/>
      <c r="F237" s="128"/>
      <c r="G237" s="128"/>
      <c r="H237" s="94"/>
      <c r="I237" s="94"/>
      <c r="J237" s="405"/>
      <c r="K237" s="405"/>
      <c r="L237" s="405"/>
      <c r="M237" s="405"/>
    </row>
    <row r="238" spans="1:13" x14ac:dyDescent="0.2">
      <c r="A238" s="127" t="str">
        <f t="shared" si="4"/>
        <v/>
      </c>
      <c r="B238" s="125"/>
      <c r="C238" s="108"/>
      <c r="D238" s="108"/>
      <c r="E238" s="406"/>
      <c r="F238" s="128"/>
      <c r="G238" s="128"/>
      <c r="H238" s="94"/>
      <c r="I238" s="94"/>
      <c r="J238" s="405"/>
      <c r="K238" s="405"/>
      <c r="L238" s="405"/>
      <c r="M238" s="405"/>
    </row>
    <row r="239" spans="1:13" x14ac:dyDescent="0.2">
      <c r="A239" s="127" t="str">
        <f t="shared" si="4"/>
        <v/>
      </c>
      <c r="B239" s="125"/>
      <c r="C239" s="108"/>
      <c r="D239" s="108"/>
      <c r="E239" s="406"/>
      <c r="F239" s="128"/>
      <c r="G239" s="128"/>
      <c r="H239" s="94"/>
      <c r="I239" s="94"/>
      <c r="J239" s="405"/>
      <c r="K239" s="405"/>
      <c r="L239" s="405"/>
      <c r="M239" s="405"/>
    </row>
    <row r="240" spans="1:13" x14ac:dyDescent="0.2">
      <c r="A240" s="127" t="str">
        <f t="shared" si="4"/>
        <v/>
      </c>
      <c r="B240" s="125"/>
      <c r="C240" s="108"/>
      <c r="D240" s="108"/>
      <c r="E240" s="406"/>
      <c r="F240" s="128"/>
      <c r="G240" s="128"/>
      <c r="H240" s="94"/>
      <c r="I240" s="94"/>
      <c r="J240" s="405"/>
      <c r="K240" s="405"/>
      <c r="L240" s="405"/>
      <c r="M240" s="405"/>
    </row>
    <row r="241" spans="1:13" x14ac:dyDescent="0.2">
      <c r="A241" s="127" t="str">
        <f t="shared" si="4"/>
        <v/>
      </c>
      <c r="B241" s="125"/>
      <c r="C241" s="108"/>
      <c r="D241" s="108"/>
      <c r="E241" s="406"/>
      <c r="F241" s="128"/>
      <c r="G241" s="128"/>
      <c r="H241" s="94"/>
      <c r="I241" s="94"/>
      <c r="J241" s="405"/>
      <c r="K241" s="405"/>
      <c r="L241" s="405"/>
      <c r="M241" s="405"/>
    </row>
    <row r="242" spans="1:13" x14ac:dyDescent="0.2">
      <c r="A242" s="127" t="str">
        <f t="shared" si="4"/>
        <v/>
      </c>
      <c r="B242" s="125"/>
      <c r="C242" s="108"/>
      <c r="D242" s="108"/>
      <c r="E242" s="406"/>
      <c r="F242" s="128"/>
      <c r="G242" s="128"/>
      <c r="H242" s="94"/>
      <c r="I242" s="94"/>
      <c r="J242" s="405"/>
      <c r="K242" s="405"/>
      <c r="L242" s="405"/>
      <c r="M242" s="405"/>
    </row>
    <row r="243" spans="1:13" x14ac:dyDescent="0.2">
      <c r="A243" s="127" t="str">
        <f t="shared" si="4"/>
        <v/>
      </c>
      <c r="B243" s="125"/>
      <c r="C243" s="108"/>
      <c r="D243" s="108"/>
      <c r="E243" s="406"/>
      <c r="F243" s="128"/>
      <c r="G243" s="128"/>
      <c r="H243" s="94"/>
      <c r="I243" s="94"/>
      <c r="J243" s="405"/>
      <c r="K243" s="405"/>
      <c r="L243" s="405"/>
      <c r="M243" s="405"/>
    </row>
    <row r="244" spans="1:13" x14ac:dyDescent="0.2">
      <c r="A244" s="127" t="str">
        <f t="shared" si="4"/>
        <v/>
      </c>
      <c r="B244" s="125"/>
      <c r="C244" s="108"/>
      <c r="D244" s="108"/>
      <c r="E244" s="406"/>
      <c r="F244" s="128"/>
      <c r="G244" s="128"/>
      <c r="H244" s="94"/>
      <c r="I244" s="94"/>
      <c r="J244" s="405"/>
      <c r="K244" s="405"/>
      <c r="L244" s="405"/>
      <c r="M244" s="405"/>
    </row>
    <row r="245" spans="1:13" x14ac:dyDescent="0.2">
      <c r="A245" s="127" t="str">
        <f t="shared" si="4"/>
        <v/>
      </c>
      <c r="B245" s="125"/>
      <c r="C245" s="108"/>
      <c r="D245" s="108"/>
      <c r="E245" s="406"/>
      <c r="F245" s="128"/>
      <c r="G245" s="128"/>
      <c r="H245" s="94"/>
      <c r="I245" s="94"/>
      <c r="J245" s="405"/>
      <c r="K245" s="405"/>
      <c r="L245" s="405"/>
      <c r="M245" s="405"/>
    </row>
    <row r="246" spans="1:13" x14ac:dyDescent="0.2">
      <c r="A246" s="127" t="str">
        <f t="shared" si="4"/>
        <v/>
      </c>
      <c r="B246" s="125"/>
      <c r="C246" s="108"/>
      <c r="D246" s="108"/>
      <c r="E246" s="406"/>
      <c r="F246" s="128"/>
      <c r="G246" s="128"/>
      <c r="H246" s="94"/>
      <c r="I246" s="94"/>
      <c r="J246" s="405"/>
      <c r="K246" s="405"/>
      <c r="L246" s="405"/>
      <c r="M246" s="405"/>
    </row>
    <row r="247" spans="1:13" x14ac:dyDescent="0.2">
      <c r="A247" s="127" t="str">
        <f t="shared" si="4"/>
        <v/>
      </c>
      <c r="B247" s="125"/>
      <c r="C247" s="108"/>
      <c r="D247" s="108"/>
      <c r="E247" s="406"/>
      <c r="F247" s="128"/>
      <c r="G247" s="128"/>
      <c r="H247" s="94"/>
      <c r="I247" s="94"/>
      <c r="J247" s="405"/>
      <c r="K247" s="405"/>
      <c r="L247" s="405"/>
      <c r="M247" s="405"/>
    </row>
    <row r="248" spans="1:13" x14ac:dyDescent="0.2">
      <c r="A248" s="127" t="str">
        <f t="shared" si="4"/>
        <v/>
      </c>
      <c r="B248" s="125"/>
      <c r="C248" s="108"/>
      <c r="D248" s="108"/>
      <c r="E248" s="406"/>
      <c r="F248" s="128"/>
      <c r="G248" s="128"/>
      <c r="H248" s="94"/>
      <c r="I248" s="94"/>
      <c r="J248" s="405"/>
      <c r="K248" s="405"/>
      <c r="L248" s="405"/>
      <c r="M248" s="405"/>
    </row>
    <row r="249" spans="1:13" x14ac:dyDescent="0.2">
      <c r="A249" s="127" t="str">
        <f t="shared" si="4"/>
        <v/>
      </c>
      <c r="B249" s="125"/>
      <c r="C249" s="108"/>
      <c r="D249" s="108"/>
      <c r="E249" s="406"/>
      <c r="F249" s="128"/>
      <c r="G249" s="128"/>
      <c r="H249" s="94"/>
      <c r="I249" s="94"/>
      <c r="J249" s="405"/>
      <c r="K249" s="405"/>
      <c r="L249" s="405"/>
      <c r="M249" s="405"/>
    </row>
    <row r="250" spans="1:13" x14ac:dyDescent="0.2">
      <c r="A250" s="127" t="str">
        <f t="shared" si="4"/>
        <v/>
      </c>
      <c r="B250" s="125"/>
      <c r="C250" s="108"/>
      <c r="D250" s="108"/>
      <c r="E250" s="406"/>
      <c r="F250" s="128"/>
      <c r="G250" s="128"/>
      <c r="H250" s="94"/>
      <c r="I250" s="94"/>
      <c r="J250" s="405"/>
      <c r="K250" s="405"/>
      <c r="L250" s="405"/>
      <c r="M250" s="405"/>
    </row>
    <row r="251" spans="1:13" x14ac:dyDescent="0.2">
      <c r="A251" s="127" t="str">
        <f t="shared" si="4"/>
        <v/>
      </c>
      <c r="B251" s="125"/>
      <c r="C251" s="108"/>
      <c r="D251" s="108"/>
      <c r="E251" s="406"/>
      <c r="F251" s="128"/>
      <c r="G251" s="128"/>
      <c r="H251" s="94"/>
      <c r="I251" s="94"/>
      <c r="J251" s="405"/>
      <c r="K251" s="405"/>
      <c r="L251" s="405"/>
      <c r="M251" s="405"/>
    </row>
    <row r="252" spans="1:13" x14ac:dyDescent="0.2">
      <c r="A252" s="127" t="str">
        <f t="shared" si="4"/>
        <v/>
      </c>
      <c r="B252" s="125"/>
      <c r="C252" s="108"/>
      <c r="D252" s="108"/>
      <c r="E252" s="406"/>
      <c r="F252" s="128"/>
      <c r="G252" s="128"/>
      <c r="H252" s="94"/>
      <c r="I252" s="94"/>
      <c r="J252" s="405"/>
      <c r="K252" s="405"/>
      <c r="L252" s="405"/>
      <c r="M252" s="405"/>
    </row>
    <row r="253" spans="1:13" x14ac:dyDescent="0.2">
      <c r="A253" s="127" t="str">
        <f t="shared" si="4"/>
        <v/>
      </c>
      <c r="B253" s="125"/>
      <c r="C253" s="108"/>
      <c r="D253" s="108"/>
      <c r="E253" s="406"/>
      <c r="F253" s="128"/>
      <c r="G253" s="128"/>
      <c r="H253" s="94"/>
      <c r="I253" s="94"/>
      <c r="J253" s="405"/>
      <c r="K253" s="405"/>
      <c r="L253" s="405"/>
      <c r="M253" s="405"/>
    </row>
    <row r="254" spans="1:13" x14ac:dyDescent="0.2">
      <c r="A254" s="127" t="str">
        <f t="shared" si="4"/>
        <v/>
      </c>
      <c r="B254" s="125"/>
      <c r="C254" s="108"/>
      <c r="D254" s="108"/>
      <c r="E254" s="406"/>
      <c r="F254" s="128"/>
      <c r="G254" s="128"/>
      <c r="H254" s="94"/>
      <c r="I254" s="94"/>
      <c r="J254" s="405"/>
      <c r="K254" s="405"/>
      <c r="L254" s="405"/>
      <c r="M254" s="405"/>
    </row>
    <row r="255" spans="1:13" x14ac:dyDescent="0.2">
      <c r="A255" s="127" t="str">
        <f t="shared" si="4"/>
        <v/>
      </c>
      <c r="B255" s="125"/>
      <c r="C255" s="108"/>
      <c r="D255" s="108"/>
      <c r="E255" s="406"/>
      <c r="F255" s="128"/>
      <c r="G255" s="128"/>
      <c r="H255" s="94"/>
      <c r="I255" s="94"/>
      <c r="J255" s="405"/>
      <c r="K255" s="405"/>
      <c r="L255" s="405"/>
      <c r="M255" s="405"/>
    </row>
    <row r="256" spans="1:13" x14ac:dyDescent="0.2">
      <c r="A256" s="127" t="str">
        <f t="shared" si="4"/>
        <v/>
      </c>
      <c r="B256" s="125"/>
      <c r="C256" s="108"/>
      <c r="D256" s="108"/>
      <c r="E256" s="406"/>
      <c r="F256" s="128"/>
      <c r="G256" s="128"/>
      <c r="H256" s="94"/>
      <c r="I256" s="94"/>
      <c r="J256" s="405"/>
      <c r="K256" s="405"/>
      <c r="L256" s="405"/>
      <c r="M256" s="405"/>
    </row>
    <row r="257" spans="1:13" x14ac:dyDescent="0.2">
      <c r="A257" s="127" t="str">
        <f t="shared" si="4"/>
        <v/>
      </c>
      <c r="B257" s="125"/>
      <c r="C257" s="108"/>
      <c r="D257" s="108"/>
      <c r="E257" s="406"/>
      <c r="F257" s="128"/>
      <c r="G257" s="128"/>
      <c r="H257" s="94"/>
      <c r="I257" s="94"/>
      <c r="J257" s="405"/>
      <c r="K257" s="405"/>
      <c r="L257" s="405"/>
      <c r="M257" s="405"/>
    </row>
    <row r="258" spans="1:13" x14ac:dyDescent="0.2">
      <c r="A258" s="127" t="str">
        <f t="shared" si="4"/>
        <v/>
      </c>
      <c r="B258" s="125"/>
      <c r="C258" s="108"/>
      <c r="D258" s="108"/>
      <c r="E258" s="406"/>
      <c r="F258" s="128"/>
      <c r="G258" s="128"/>
      <c r="H258" s="94"/>
      <c r="I258" s="94"/>
      <c r="J258" s="405"/>
      <c r="K258" s="405"/>
      <c r="L258" s="405"/>
      <c r="M258" s="405"/>
    </row>
    <row r="259" spans="1:13" x14ac:dyDescent="0.2">
      <c r="A259" s="127" t="str">
        <f t="shared" si="4"/>
        <v/>
      </c>
      <c r="B259" s="125"/>
      <c r="C259" s="108"/>
      <c r="D259" s="108"/>
      <c r="E259" s="406"/>
      <c r="F259" s="128"/>
      <c r="G259" s="128"/>
      <c r="H259" s="94"/>
      <c r="I259" s="94"/>
      <c r="J259" s="405"/>
      <c r="K259" s="405"/>
      <c r="L259" s="405"/>
      <c r="M259" s="405"/>
    </row>
    <row r="260" spans="1:13" x14ac:dyDescent="0.2">
      <c r="A260" s="127" t="str">
        <f t="shared" si="4"/>
        <v/>
      </c>
      <c r="B260" s="125"/>
      <c r="C260" s="108"/>
      <c r="D260" s="108"/>
      <c r="E260" s="406"/>
      <c r="F260" s="128"/>
      <c r="G260" s="128"/>
      <c r="H260" s="94"/>
      <c r="I260" s="94"/>
      <c r="J260" s="405"/>
      <c r="K260" s="405"/>
      <c r="L260" s="405"/>
      <c r="M260" s="405"/>
    </row>
    <row r="261" spans="1:13" x14ac:dyDescent="0.2">
      <c r="A261" s="127" t="str">
        <f t="shared" si="4"/>
        <v/>
      </c>
      <c r="B261" s="125"/>
      <c r="C261" s="108"/>
      <c r="D261" s="108"/>
      <c r="E261" s="406"/>
      <c r="F261" s="128"/>
      <c r="G261" s="128"/>
      <c r="H261" s="94"/>
      <c r="I261" s="94"/>
      <c r="J261" s="405"/>
      <c r="K261" s="405"/>
      <c r="L261" s="405"/>
      <c r="M261" s="405"/>
    </row>
    <row r="262" spans="1:13" x14ac:dyDescent="0.2">
      <c r="A262" s="127" t="str">
        <f t="shared" si="4"/>
        <v/>
      </c>
      <c r="B262" s="125"/>
      <c r="C262" s="108"/>
      <c r="D262" s="108"/>
      <c r="E262" s="406"/>
      <c r="F262" s="128"/>
      <c r="G262" s="128"/>
      <c r="H262" s="94"/>
      <c r="I262" s="94"/>
      <c r="J262" s="405"/>
      <c r="K262" s="405"/>
      <c r="L262" s="405"/>
      <c r="M262" s="405"/>
    </row>
    <row r="263" spans="1:13" x14ac:dyDescent="0.2">
      <c r="A263" s="127" t="str">
        <f t="shared" si="4"/>
        <v/>
      </c>
      <c r="B263" s="125"/>
      <c r="C263" s="108"/>
      <c r="D263" s="108"/>
      <c r="E263" s="406"/>
      <c r="F263" s="128"/>
      <c r="G263" s="128"/>
      <c r="H263" s="94"/>
      <c r="I263" s="94"/>
      <c r="J263" s="405"/>
      <c r="K263" s="405"/>
      <c r="L263" s="405"/>
      <c r="M263" s="405"/>
    </row>
    <row r="264" spans="1:13" x14ac:dyDescent="0.2">
      <c r="A264" s="127" t="str">
        <f t="shared" si="4"/>
        <v/>
      </c>
      <c r="B264" s="125"/>
      <c r="C264" s="108"/>
      <c r="D264" s="108"/>
      <c r="E264" s="406"/>
      <c r="F264" s="128"/>
      <c r="G264" s="128"/>
      <c r="H264" s="94"/>
      <c r="I264" s="94"/>
      <c r="J264" s="405"/>
      <c r="K264" s="405"/>
      <c r="L264" s="405"/>
      <c r="M264" s="405"/>
    </row>
    <row r="265" spans="1:13" x14ac:dyDescent="0.2">
      <c r="A265" s="127" t="str">
        <f t="shared" si="4"/>
        <v/>
      </c>
      <c r="B265" s="125"/>
      <c r="C265" s="108"/>
      <c r="D265" s="108"/>
      <c r="E265" s="406"/>
      <c r="F265" s="128"/>
      <c r="G265" s="128"/>
      <c r="H265" s="94"/>
      <c r="I265" s="94"/>
      <c r="J265" s="405"/>
      <c r="K265" s="405"/>
      <c r="L265" s="405"/>
      <c r="M265" s="405"/>
    </row>
    <row r="266" spans="1:13" x14ac:dyDescent="0.2">
      <c r="A266" s="127" t="str">
        <f t="shared" si="4"/>
        <v/>
      </c>
      <c r="B266" s="125"/>
      <c r="C266" s="108"/>
      <c r="D266" s="108"/>
      <c r="E266" s="406"/>
      <c r="F266" s="128"/>
      <c r="G266" s="128"/>
      <c r="H266" s="94"/>
      <c r="I266" s="94"/>
      <c r="J266" s="405"/>
      <c r="K266" s="405"/>
      <c r="L266" s="405"/>
      <c r="M266" s="405"/>
    </row>
    <row r="267" spans="1:13" x14ac:dyDescent="0.2">
      <c r="A267" s="127" t="str">
        <f t="shared" si="4"/>
        <v/>
      </c>
      <c r="B267" s="125"/>
      <c r="C267" s="108"/>
      <c r="D267" s="108"/>
      <c r="E267" s="406"/>
      <c r="F267" s="128"/>
      <c r="G267" s="128"/>
      <c r="H267" s="94"/>
      <c r="I267" s="94"/>
      <c r="J267" s="405"/>
      <c r="K267" s="405"/>
      <c r="L267" s="405"/>
      <c r="M267" s="405"/>
    </row>
    <row r="268" spans="1:13" x14ac:dyDescent="0.2">
      <c r="A268" s="127" t="str">
        <f t="shared" si="4"/>
        <v/>
      </c>
      <c r="B268" s="125"/>
      <c r="C268" s="108"/>
      <c r="D268" s="108"/>
      <c r="E268" s="406"/>
      <c r="F268" s="128"/>
      <c r="G268" s="128"/>
      <c r="H268" s="94"/>
      <c r="I268" s="94"/>
      <c r="J268" s="405"/>
      <c r="K268" s="405"/>
      <c r="L268" s="405"/>
      <c r="M268" s="405"/>
    </row>
    <row r="269" spans="1:13" x14ac:dyDescent="0.2">
      <c r="A269" s="127" t="str">
        <f t="shared" si="4"/>
        <v/>
      </c>
      <c r="B269" s="125"/>
      <c r="C269" s="108"/>
      <c r="D269" s="108"/>
      <c r="E269" s="406"/>
      <c r="F269" s="128"/>
      <c r="G269" s="128"/>
      <c r="H269" s="94"/>
      <c r="I269" s="94"/>
      <c r="J269" s="405"/>
      <c r="K269" s="405"/>
      <c r="L269" s="405"/>
      <c r="M269" s="405"/>
    </row>
    <row r="270" spans="1:13" x14ac:dyDescent="0.2">
      <c r="A270" s="127" t="str">
        <f t="shared" si="4"/>
        <v/>
      </c>
      <c r="B270" s="125"/>
      <c r="C270" s="108"/>
      <c r="D270" s="108"/>
      <c r="E270" s="406"/>
      <c r="F270" s="128"/>
      <c r="G270" s="128"/>
      <c r="H270" s="94"/>
      <c r="I270" s="94"/>
      <c r="J270" s="405"/>
      <c r="K270" s="405"/>
      <c r="L270" s="405"/>
      <c r="M270" s="405"/>
    </row>
    <row r="271" spans="1:13" x14ac:dyDescent="0.2">
      <c r="A271" s="127" t="str">
        <f t="shared" si="4"/>
        <v/>
      </c>
      <c r="B271" s="125"/>
      <c r="C271" s="108"/>
      <c r="D271" s="108"/>
      <c r="E271" s="406"/>
      <c r="F271" s="128"/>
      <c r="G271" s="128"/>
      <c r="H271" s="94"/>
      <c r="I271" s="94"/>
      <c r="J271" s="405"/>
      <c r="K271" s="405"/>
      <c r="L271" s="405"/>
      <c r="M271" s="405"/>
    </row>
    <row r="272" spans="1:13" x14ac:dyDescent="0.2">
      <c r="A272" s="127" t="str">
        <f t="shared" si="4"/>
        <v/>
      </c>
      <c r="B272" s="125"/>
      <c r="C272" s="108"/>
      <c r="D272" s="108"/>
      <c r="E272" s="406"/>
      <c r="F272" s="128"/>
      <c r="G272" s="128"/>
      <c r="H272" s="94"/>
      <c r="I272" s="94"/>
      <c r="J272" s="405"/>
      <c r="K272" s="405"/>
      <c r="L272" s="405"/>
      <c r="M272" s="405"/>
    </row>
    <row r="273" spans="1:13" x14ac:dyDescent="0.2">
      <c r="A273" s="127" t="str">
        <f t="shared" si="4"/>
        <v/>
      </c>
      <c r="B273" s="125"/>
      <c r="C273" s="108"/>
      <c r="D273" s="108"/>
      <c r="E273" s="406"/>
      <c r="F273" s="128"/>
      <c r="G273" s="128"/>
      <c r="H273" s="94"/>
      <c r="I273" s="94"/>
      <c r="J273" s="405"/>
      <c r="K273" s="405"/>
      <c r="L273" s="405"/>
      <c r="M273" s="405"/>
    </row>
    <row r="274" spans="1:13" x14ac:dyDescent="0.2">
      <c r="A274" s="127" t="str">
        <f t="shared" ref="A274:A337" si="5">IF(COUNTA(B274:I274)&gt;0,ROW()-$A$3+1,"")</f>
        <v/>
      </c>
      <c r="B274" s="125"/>
      <c r="C274" s="108"/>
      <c r="D274" s="108"/>
      <c r="E274" s="406"/>
      <c r="F274" s="128"/>
      <c r="G274" s="128"/>
      <c r="H274" s="94"/>
      <c r="I274" s="94"/>
      <c r="J274" s="405"/>
      <c r="K274" s="405"/>
      <c r="L274" s="405"/>
      <c r="M274" s="405"/>
    </row>
    <row r="275" spans="1:13" x14ac:dyDescent="0.2">
      <c r="A275" s="127" t="str">
        <f t="shared" si="5"/>
        <v/>
      </c>
      <c r="B275" s="125"/>
      <c r="C275" s="108"/>
      <c r="D275" s="108"/>
      <c r="E275" s="406"/>
      <c r="F275" s="128"/>
      <c r="G275" s="128"/>
      <c r="H275" s="94"/>
      <c r="I275" s="94"/>
      <c r="J275" s="405"/>
      <c r="K275" s="405"/>
      <c r="L275" s="405"/>
      <c r="M275" s="405"/>
    </row>
    <row r="276" spans="1:13" x14ac:dyDescent="0.2">
      <c r="A276" s="127" t="str">
        <f t="shared" si="5"/>
        <v/>
      </c>
      <c r="B276" s="125"/>
      <c r="C276" s="108"/>
      <c r="D276" s="108"/>
      <c r="E276" s="406"/>
      <c r="F276" s="128"/>
      <c r="G276" s="128"/>
      <c r="H276" s="94"/>
      <c r="I276" s="94"/>
      <c r="J276" s="405"/>
      <c r="K276" s="405"/>
      <c r="L276" s="405"/>
      <c r="M276" s="405"/>
    </row>
    <row r="277" spans="1:13" x14ac:dyDescent="0.2">
      <c r="A277" s="127" t="str">
        <f t="shared" si="5"/>
        <v/>
      </c>
      <c r="B277" s="125"/>
      <c r="C277" s="108"/>
      <c r="D277" s="108"/>
      <c r="E277" s="406"/>
      <c r="F277" s="128"/>
      <c r="G277" s="128"/>
      <c r="H277" s="94"/>
      <c r="I277" s="94"/>
      <c r="J277" s="405"/>
      <c r="K277" s="405"/>
      <c r="L277" s="405"/>
      <c r="M277" s="405"/>
    </row>
    <row r="278" spans="1:13" x14ac:dyDescent="0.2">
      <c r="A278" s="127" t="str">
        <f t="shared" si="5"/>
        <v/>
      </c>
      <c r="B278" s="125"/>
      <c r="C278" s="108"/>
      <c r="D278" s="108"/>
      <c r="E278" s="406"/>
      <c r="F278" s="128"/>
      <c r="G278" s="128"/>
      <c r="H278" s="94"/>
      <c r="I278" s="94"/>
      <c r="J278" s="405"/>
      <c r="K278" s="405"/>
      <c r="L278" s="405"/>
      <c r="M278" s="405"/>
    </row>
    <row r="279" spans="1:13" x14ac:dyDescent="0.2">
      <c r="A279" s="127" t="str">
        <f t="shared" si="5"/>
        <v/>
      </c>
      <c r="B279" s="125"/>
      <c r="C279" s="108"/>
      <c r="D279" s="108"/>
      <c r="E279" s="406"/>
      <c r="F279" s="128"/>
      <c r="G279" s="128"/>
      <c r="H279" s="94"/>
      <c r="I279" s="94"/>
      <c r="J279" s="405"/>
      <c r="K279" s="405"/>
      <c r="L279" s="405"/>
      <c r="M279" s="405"/>
    </row>
    <row r="280" spans="1:13" x14ac:dyDescent="0.2">
      <c r="A280" s="127" t="str">
        <f t="shared" si="5"/>
        <v/>
      </c>
      <c r="B280" s="125"/>
      <c r="C280" s="108"/>
      <c r="D280" s="108"/>
      <c r="E280" s="406"/>
      <c r="F280" s="128"/>
      <c r="G280" s="128"/>
      <c r="H280" s="94"/>
      <c r="I280" s="94"/>
      <c r="J280" s="405"/>
      <c r="K280" s="405"/>
      <c r="L280" s="405"/>
      <c r="M280" s="405"/>
    </row>
    <row r="281" spans="1:13" x14ac:dyDescent="0.2">
      <c r="A281" s="127" t="str">
        <f t="shared" si="5"/>
        <v/>
      </c>
      <c r="B281" s="125"/>
      <c r="C281" s="108"/>
      <c r="D281" s="108"/>
      <c r="E281" s="406"/>
      <c r="F281" s="128"/>
      <c r="G281" s="128"/>
      <c r="H281" s="94"/>
      <c r="I281" s="94"/>
      <c r="J281" s="405"/>
      <c r="K281" s="405"/>
      <c r="L281" s="405"/>
      <c r="M281" s="405"/>
    </row>
    <row r="282" spans="1:13" x14ac:dyDescent="0.2">
      <c r="A282" s="127" t="str">
        <f t="shared" si="5"/>
        <v/>
      </c>
      <c r="B282" s="125"/>
      <c r="C282" s="108"/>
      <c r="D282" s="108"/>
      <c r="E282" s="406"/>
      <c r="F282" s="128"/>
      <c r="G282" s="128"/>
      <c r="H282" s="94"/>
      <c r="I282" s="94"/>
      <c r="J282" s="405"/>
      <c r="K282" s="405"/>
      <c r="L282" s="405"/>
      <c r="M282" s="405"/>
    </row>
    <row r="283" spans="1:13" x14ac:dyDescent="0.2">
      <c r="A283" s="127" t="str">
        <f t="shared" si="5"/>
        <v/>
      </c>
      <c r="B283" s="125"/>
      <c r="C283" s="108"/>
      <c r="D283" s="108"/>
      <c r="E283" s="406"/>
      <c r="F283" s="128"/>
      <c r="G283" s="128"/>
      <c r="H283" s="94"/>
      <c r="I283" s="94"/>
      <c r="J283" s="405"/>
      <c r="K283" s="405"/>
      <c r="L283" s="405"/>
      <c r="M283" s="405"/>
    </row>
    <row r="284" spans="1:13" x14ac:dyDescent="0.2">
      <c r="A284" s="127" t="str">
        <f t="shared" si="5"/>
        <v/>
      </c>
      <c r="B284" s="125"/>
      <c r="C284" s="108"/>
      <c r="D284" s="108"/>
      <c r="E284" s="406"/>
      <c r="F284" s="128"/>
      <c r="G284" s="128"/>
      <c r="H284" s="94"/>
      <c r="I284" s="94"/>
      <c r="J284" s="405"/>
      <c r="K284" s="405"/>
      <c r="L284" s="405"/>
      <c r="M284" s="405"/>
    </row>
    <row r="285" spans="1:13" x14ac:dyDescent="0.2">
      <c r="A285" s="127" t="str">
        <f t="shared" si="5"/>
        <v/>
      </c>
      <c r="B285" s="125"/>
      <c r="C285" s="108"/>
      <c r="D285" s="108"/>
      <c r="E285" s="406"/>
      <c r="F285" s="128"/>
      <c r="G285" s="128"/>
      <c r="H285" s="94"/>
      <c r="I285" s="94"/>
      <c r="J285" s="405"/>
      <c r="K285" s="405"/>
      <c r="L285" s="405"/>
      <c r="M285" s="405"/>
    </row>
    <row r="286" spans="1:13" x14ac:dyDescent="0.2">
      <c r="A286" s="127" t="str">
        <f t="shared" si="5"/>
        <v/>
      </c>
      <c r="B286" s="125"/>
      <c r="C286" s="108"/>
      <c r="D286" s="108"/>
      <c r="E286" s="406"/>
      <c r="F286" s="128"/>
      <c r="G286" s="128"/>
      <c r="H286" s="94"/>
      <c r="I286" s="94"/>
      <c r="J286" s="405"/>
      <c r="K286" s="405"/>
      <c r="L286" s="405"/>
      <c r="M286" s="405"/>
    </row>
    <row r="287" spans="1:13" x14ac:dyDescent="0.2">
      <c r="A287" s="127" t="str">
        <f t="shared" si="5"/>
        <v/>
      </c>
      <c r="B287" s="125"/>
      <c r="C287" s="108"/>
      <c r="D287" s="108"/>
      <c r="E287" s="406"/>
      <c r="F287" s="128"/>
      <c r="G287" s="128"/>
      <c r="H287" s="94"/>
      <c r="I287" s="94"/>
      <c r="J287" s="405"/>
      <c r="K287" s="405"/>
      <c r="L287" s="405"/>
      <c r="M287" s="405"/>
    </row>
    <row r="288" spans="1:13" x14ac:dyDescent="0.2">
      <c r="A288" s="127" t="str">
        <f t="shared" si="5"/>
        <v/>
      </c>
      <c r="B288" s="125"/>
      <c r="C288" s="108"/>
      <c r="D288" s="108"/>
      <c r="E288" s="406"/>
      <c r="F288" s="128"/>
      <c r="G288" s="128"/>
      <c r="H288" s="94"/>
      <c r="I288" s="94"/>
      <c r="J288" s="405"/>
      <c r="K288" s="405"/>
      <c r="L288" s="405"/>
      <c r="M288" s="405"/>
    </row>
    <row r="289" spans="1:13" x14ac:dyDescent="0.2">
      <c r="A289" s="127" t="str">
        <f t="shared" si="5"/>
        <v/>
      </c>
      <c r="B289" s="125"/>
      <c r="C289" s="108"/>
      <c r="D289" s="108"/>
      <c r="E289" s="406"/>
      <c r="F289" s="128"/>
      <c r="G289" s="128"/>
      <c r="H289" s="94"/>
      <c r="I289" s="94"/>
      <c r="J289" s="405"/>
      <c r="K289" s="405"/>
      <c r="L289" s="405"/>
      <c r="M289" s="405"/>
    </row>
    <row r="290" spans="1:13" x14ac:dyDescent="0.2">
      <c r="A290" s="127" t="str">
        <f t="shared" si="5"/>
        <v/>
      </c>
      <c r="B290" s="125"/>
      <c r="C290" s="108"/>
      <c r="D290" s="108"/>
      <c r="E290" s="406"/>
      <c r="F290" s="128"/>
      <c r="G290" s="128"/>
      <c r="H290" s="94"/>
      <c r="I290" s="94"/>
      <c r="J290" s="405"/>
      <c r="K290" s="405"/>
      <c r="L290" s="405"/>
      <c r="M290" s="405"/>
    </row>
    <row r="291" spans="1:13" x14ac:dyDescent="0.2">
      <c r="A291" s="127" t="str">
        <f t="shared" si="5"/>
        <v/>
      </c>
      <c r="B291" s="125"/>
      <c r="C291" s="108"/>
      <c r="D291" s="108"/>
      <c r="E291" s="406"/>
      <c r="F291" s="128"/>
      <c r="G291" s="128"/>
      <c r="H291" s="94"/>
      <c r="I291" s="94"/>
      <c r="J291" s="405"/>
      <c r="K291" s="405"/>
      <c r="L291" s="405"/>
      <c r="M291" s="405"/>
    </row>
    <row r="292" spans="1:13" x14ac:dyDescent="0.2">
      <c r="A292" s="127" t="str">
        <f t="shared" si="5"/>
        <v/>
      </c>
      <c r="B292" s="125"/>
      <c r="C292" s="108"/>
      <c r="D292" s="108"/>
      <c r="E292" s="406"/>
      <c r="F292" s="128"/>
      <c r="G292" s="128"/>
      <c r="H292" s="94"/>
      <c r="I292" s="94"/>
      <c r="J292" s="405"/>
      <c r="K292" s="405"/>
      <c r="L292" s="405"/>
      <c r="M292" s="405"/>
    </row>
    <row r="293" spans="1:13" x14ac:dyDescent="0.2">
      <c r="A293" s="127" t="str">
        <f t="shared" si="5"/>
        <v/>
      </c>
      <c r="B293" s="125"/>
      <c r="C293" s="108"/>
      <c r="D293" s="108"/>
      <c r="E293" s="406"/>
      <c r="F293" s="128"/>
      <c r="G293" s="128"/>
      <c r="H293" s="94"/>
      <c r="I293" s="94"/>
      <c r="J293" s="405"/>
      <c r="K293" s="405"/>
      <c r="L293" s="405"/>
      <c r="M293" s="405"/>
    </row>
    <row r="294" spans="1:13" x14ac:dyDescent="0.2">
      <c r="A294" s="127" t="str">
        <f t="shared" si="5"/>
        <v/>
      </c>
      <c r="B294" s="125"/>
      <c r="C294" s="108"/>
      <c r="D294" s="108"/>
      <c r="E294" s="406"/>
      <c r="F294" s="128"/>
      <c r="G294" s="128"/>
      <c r="H294" s="94"/>
      <c r="I294" s="94"/>
      <c r="J294" s="405"/>
      <c r="K294" s="405"/>
      <c r="L294" s="405"/>
      <c r="M294" s="405"/>
    </row>
    <row r="295" spans="1:13" x14ac:dyDescent="0.2">
      <c r="A295" s="127" t="str">
        <f t="shared" si="5"/>
        <v/>
      </c>
      <c r="B295" s="125"/>
      <c r="C295" s="108"/>
      <c r="D295" s="108"/>
      <c r="E295" s="406"/>
      <c r="F295" s="128"/>
      <c r="G295" s="128"/>
      <c r="H295" s="94"/>
      <c r="I295" s="94"/>
      <c r="J295" s="405"/>
      <c r="K295" s="405"/>
      <c r="L295" s="405"/>
      <c r="M295" s="405"/>
    </row>
    <row r="296" spans="1:13" x14ac:dyDescent="0.2">
      <c r="A296" s="127" t="str">
        <f t="shared" si="5"/>
        <v/>
      </c>
      <c r="B296" s="125"/>
      <c r="C296" s="108"/>
      <c r="D296" s="108"/>
      <c r="E296" s="406"/>
      <c r="F296" s="128"/>
      <c r="G296" s="128"/>
      <c r="H296" s="94"/>
      <c r="I296" s="94"/>
      <c r="J296" s="405"/>
      <c r="K296" s="405"/>
      <c r="L296" s="405"/>
      <c r="M296" s="405"/>
    </row>
    <row r="297" spans="1:13" x14ac:dyDescent="0.2">
      <c r="A297" s="127" t="str">
        <f t="shared" si="5"/>
        <v/>
      </c>
      <c r="B297" s="125"/>
      <c r="C297" s="108"/>
      <c r="D297" s="108"/>
      <c r="E297" s="406"/>
      <c r="F297" s="128"/>
      <c r="G297" s="128"/>
      <c r="H297" s="94"/>
      <c r="I297" s="94"/>
      <c r="J297" s="405"/>
      <c r="K297" s="405"/>
      <c r="L297" s="405"/>
      <c r="M297" s="405"/>
    </row>
    <row r="298" spans="1:13" x14ac:dyDescent="0.2">
      <c r="A298" s="127" t="str">
        <f t="shared" si="5"/>
        <v/>
      </c>
      <c r="B298" s="125"/>
      <c r="C298" s="108"/>
      <c r="D298" s="108"/>
      <c r="E298" s="406"/>
      <c r="F298" s="128"/>
      <c r="G298" s="128"/>
      <c r="H298" s="94"/>
      <c r="I298" s="94"/>
      <c r="J298" s="405"/>
      <c r="K298" s="405"/>
      <c r="L298" s="405"/>
      <c r="M298" s="405"/>
    </row>
    <row r="299" spans="1:13" x14ac:dyDescent="0.2">
      <c r="A299" s="127" t="str">
        <f t="shared" si="5"/>
        <v/>
      </c>
      <c r="B299" s="125"/>
      <c r="C299" s="108"/>
      <c r="D299" s="108"/>
      <c r="E299" s="406"/>
      <c r="F299" s="128"/>
      <c r="G299" s="128"/>
      <c r="H299" s="94"/>
      <c r="I299" s="94"/>
      <c r="J299" s="405"/>
      <c r="K299" s="405"/>
      <c r="L299" s="405"/>
      <c r="M299" s="405"/>
    </row>
    <row r="300" spans="1:13" x14ac:dyDescent="0.2">
      <c r="A300" s="127" t="str">
        <f t="shared" si="5"/>
        <v/>
      </c>
      <c r="B300" s="125"/>
      <c r="C300" s="108"/>
      <c r="D300" s="108"/>
      <c r="E300" s="406"/>
      <c r="F300" s="128"/>
      <c r="G300" s="128"/>
      <c r="H300" s="94"/>
      <c r="I300" s="94"/>
      <c r="J300" s="405"/>
      <c r="K300" s="405"/>
      <c r="L300" s="405"/>
      <c r="M300" s="405"/>
    </row>
    <row r="301" spans="1:13" x14ac:dyDescent="0.2">
      <c r="A301" s="127" t="str">
        <f t="shared" si="5"/>
        <v/>
      </c>
      <c r="B301" s="125"/>
      <c r="C301" s="108"/>
      <c r="D301" s="108"/>
      <c r="E301" s="406"/>
      <c r="F301" s="128"/>
      <c r="G301" s="128"/>
      <c r="H301" s="94"/>
      <c r="I301" s="94"/>
      <c r="J301" s="405"/>
      <c r="K301" s="405"/>
      <c r="L301" s="405"/>
      <c r="M301" s="405"/>
    </row>
    <row r="302" spans="1:13" x14ac:dyDescent="0.2">
      <c r="A302" s="127" t="str">
        <f t="shared" si="5"/>
        <v/>
      </c>
      <c r="B302" s="125"/>
      <c r="C302" s="108"/>
      <c r="D302" s="108"/>
      <c r="E302" s="406"/>
      <c r="F302" s="128"/>
      <c r="G302" s="128"/>
      <c r="H302" s="94"/>
      <c r="I302" s="94"/>
      <c r="J302" s="405"/>
      <c r="K302" s="405"/>
      <c r="L302" s="405"/>
      <c r="M302" s="405"/>
    </row>
    <row r="303" spans="1:13" x14ac:dyDescent="0.2">
      <c r="A303" s="127" t="str">
        <f t="shared" si="5"/>
        <v/>
      </c>
      <c r="B303" s="125"/>
      <c r="C303" s="108"/>
      <c r="D303" s="108"/>
      <c r="E303" s="406"/>
      <c r="F303" s="128"/>
      <c r="G303" s="128"/>
      <c r="H303" s="94"/>
      <c r="I303" s="94"/>
      <c r="J303" s="405"/>
      <c r="K303" s="405"/>
      <c r="L303" s="405"/>
      <c r="M303" s="405"/>
    </row>
    <row r="304" spans="1:13" x14ac:dyDescent="0.2">
      <c r="A304" s="127" t="str">
        <f t="shared" si="5"/>
        <v/>
      </c>
      <c r="B304" s="125"/>
      <c r="C304" s="108"/>
      <c r="D304" s="108"/>
      <c r="E304" s="406"/>
      <c r="F304" s="128"/>
      <c r="G304" s="128"/>
      <c r="H304" s="94"/>
      <c r="I304" s="94"/>
      <c r="J304" s="405"/>
      <c r="K304" s="405"/>
      <c r="L304" s="405"/>
      <c r="M304" s="405"/>
    </row>
    <row r="305" spans="1:13" x14ac:dyDescent="0.2">
      <c r="A305" s="127" t="str">
        <f t="shared" si="5"/>
        <v/>
      </c>
      <c r="B305" s="125"/>
      <c r="C305" s="108"/>
      <c r="D305" s="108"/>
      <c r="E305" s="406"/>
      <c r="F305" s="128"/>
      <c r="G305" s="128"/>
      <c r="H305" s="94"/>
      <c r="I305" s="94"/>
      <c r="J305" s="405"/>
      <c r="K305" s="405"/>
      <c r="L305" s="405"/>
      <c r="M305" s="405"/>
    </row>
    <row r="306" spans="1:13" x14ac:dyDescent="0.2">
      <c r="A306" s="127" t="str">
        <f t="shared" si="5"/>
        <v/>
      </c>
      <c r="B306" s="125"/>
      <c r="C306" s="108"/>
      <c r="D306" s="108"/>
      <c r="E306" s="406"/>
      <c r="F306" s="128"/>
      <c r="G306" s="128"/>
      <c r="H306" s="94"/>
      <c r="I306" s="94"/>
      <c r="J306" s="405"/>
      <c r="K306" s="405"/>
      <c r="L306" s="405"/>
      <c r="M306" s="405"/>
    </row>
    <row r="307" spans="1:13" x14ac:dyDescent="0.2">
      <c r="A307" s="127" t="str">
        <f t="shared" si="5"/>
        <v/>
      </c>
      <c r="B307" s="125"/>
      <c r="C307" s="108"/>
      <c r="D307" s="108"/>
      <c r="E307" s="406"/>
      <c r="F307" s="128"/>
      <c r="G307" s="128"/>
      <c r="H307" s="94"/>
      <c r="I307" s="94"/>
      <c r="J307" s="405"/>
      <c r="K307" s="405"/>
      <c r="L307" s="405"/>
      <c r="M307" s="405"/>
    </row>
    <row r="308" spans="1:13" x14ac:dyDescent="0.2">
      <c r="A308" s="127" t="str">
        <f t="shared" si="5"/>
        <v/>
      </c>
      <c r="B308" s="125"/>
      <c r="C308" s="108"/>
      <c r="D308" s="108"/>
      <c r="E308" s="406"/>
      <c r="F308" s="128"/>
      <c r="G308" s="128"/>
      <c r="H308" s="94"/>
      <c r="I308" s="94"/>
      <c r="J308" s="405"/>
      <c r="K308" s="405"/>
      <c r="L308" s="405"/>
      <c r="M308" s="405"/>
    </row>
    <row r="309" spans="1:13" x14ac:dyDescent="0.2">
      <c r="A309" s="127" t="str">
        <f t="shared" si="5"/>
        <v/>
      </c>
      <c r="B309" s="125"/>
      <c r="C309" s="108"/>
      <c r="D309" s="108"/>
      <c r="E309" s="406"/>
      <c r="F309" s="128"/>
      <c r="G309" s="128"/>
      <c r="H309" s="94"/>
      <c r="I309" s="94"/>
      <c r="J309" s="405"/>
      <c r="K309" s="405"/>
      <c r="L309" s="405"/>
      <c r="M309" s="405"/>
    </row>
    <row r="310" spans="1:13" x14ac:dyDescent="0.2">
      <c r="A310" s="127" t="str">
        <f t="shared" si="5"/>
        <v/>
      </c>
      <c r="B310" s="125"/>
      <c r="C310" s="108"/>
      <c r="D310" s="108"/>
      <c r="E310" s="406"/>
      <c r="F310" s="128"/>
      <c r="G310" s="128"/>
      <c r="H310" s="94"/>
      <c r="I310" s="94"/>
      <c r="J310" s="405"/>
      <c r="K310" s="405"/>
      <c r="L310" s="405"/>
      <c r="M310" s="405"/>
    </row>
    <row r="311" spans="1:13" x14ac:dyDescent="0.2">
      <c r="A311" s="127" t="str">
        <f t="shared" si="5"/>
        <v/>
      </c>
      <c r="B311" s="125"/>
      <c r="C311" s="108"/>
      <c r="D311" s="108"/>
      <c r="E311" s="406"/>
      <c r="F311" s="128"/>
      <c r="G311" s="128"/>
      <c r="H311" s="94"/>
      <c r="I311" s="94"/>
      <c r="J311" s="405"/>
      <c r="K311" s="405"/>
      <c r="L311" s="405"/>
      <c r="M311" s="405"/>
    </row>
    <row r="312" spans="1:13" x14ac:dyDescent="0.2">
      <c r="A312" s="127" t="str">
        <f t="shared" si="5"/>
        <v/>
      </c>
      <c r="B312" s="125"/>
      <c r="C312" s="108"/>
      <c r="D312" s="108"/>
      <c r="E312" s="406"/>
      <c r="F312" s="128"/>
      <c r="G312" s="128"/>
      <c r="H312" s="94"/>
      <c r="I312" s="94"/>
      <c r="J312" s="405"/>
      <c r="K312" s="405"/>
      <c r="L312" s="405"/>
      <c r="M312" s="405"/>
    </row>
    <row r="313" spans="1:13" x14ac:dyDescent="0.2">
      <c r="A313" s="127" t="str">
        <f t="shared" si="5"/>
        <v/>
      </c>
      <c r="B313" s="125"/>
      <c r="C313" s="108"/>
      <c r="D313" s="108"/>
      <c r="E313" s="406"/>
      <c r="F313" s="128"/>
      <c r="G313" s="128"/>
      <c r="H313" s="94"/>
      <c r="I313" s="94"/>
      <c r="J313" s="405"/>
      <c r="K313" s="405"/>
      <c r="L313" s="405"/>
      <c r="M313" s="405"/>
    </row>
    <row r="314" spans="1:13" x14ac:dyDescent="0.2">
      <c r="A314" s="127" t="str">
        <f t="shared" si="5"/>
        <v/>
      </c>
      <c r="B314" s="125"/>
      <c r="C314" s="108"/>
      <c r="D314" s="108"/>
      <c r="E314" s="406"/>
      <c r="F314" s="128"/>
      <c r="G314" s="128"/>
      <c r="H314" s="94"/>
      <c r="I314" s="94"/>
      <c r="J314" s="405"/>
      <c r="K314" s="405"/>
      <c r="L314" s="405"/>
      <c r="M314" s="405"/>
    </row>
    <row r="315" spans="1:13" x14ac:dyDescent="0.2">
      <c r="A315" s="127" t="str">
        <f t="shared" si="5"/>
        <v/>
      </c>
      <c r="B315" s="125"/>
      <c r="C315" s="108"/>
      <c r="D315" s="108"/>
      <c r="E315" s="406"/>
      <c r="F315" s="128"/>
      <c r="G315" s="128"/>
      <c r="H315" s="94"/>
      <c r="I315" s="94"/>
      <c r="J315" s="405"/>
      <c r="K315" s="405"/>
      <c r="L315" s="405"/>
      <c r="M315" s="405"/>
    </row>
    <row r="316" spans="1:13" x14ac:dyDescent="0.2">
      <c r="A316" s="127" t="str">
        <f t="shared" si="5"/>
        <v/>
      </c>
      <c r="B316" s="125"/>
      <c r="C316" s="108"/>
      <c r="D316" s="108"/>
      <c r="E316" s="406"/>
      <c r="F316" s="128"/>
      <c r="G316" s="128"/>
      <c r="H316" s="94"/>
      <c r="I316" s="94"/>
      <c r="J316" s="405"/>
      <c r="K316" s="405"/>
      <c r="L316" s="405"/>
      <c r="M316" s="405"/>
    </row>
    <row r="317" spans="1:13" x14ac:dyDescent="0.2">
      <c r="A317" s="127" t="str">
        <f t="shared" si="5"/>
        <v/>
      </c>
      <c r="B317" s="125"/>
      <c r="C317" s="108"/>
      <c r="D317" s="108"/>
      <c r="E317" s="406"/>
      <c r="F317" s="128"/>
      <c r="G317" s="128"/>
      <c r="H317" s="94"/>
      <c r="I317" s="94"/>
      <c r="J317" s="405"/>
      <c r="K317" s="405"/>
      <c r="L317" s="405"/>
      <c r="M317" s="405"/>
    </row>
    <row r="318" spans="1:13" x14ac:dyDescent="0.2">
      <c r="A318" s="127" t="str">
        <f t="shared" si="5"/>
        <v/>
      </c>
      <c r="B318" s="125"/>
      <c r="C318" s="108"/>
      <c r="D318" s="108"/>
      <c r="E318" s="406"/>
      <c r="F318" s="128"/>
      <c r="G318" s="128"/>
      <c r="H318" s="94"/>
      <c r="I318" s="94"/>
      <c r="J318" s="405"/>
      <c r="K318" s="405"/>
      <c r="L318" s="405"/>
      <c r="M318" s="405"/>
    </row>
    <row r="319" spans="1:13" x14ac:dyDescent="0.2">
      <c r="A319" s="127" t="str">
        <f t="shared" si="5"/>
        <v/>
      </c>
      <c r="B319" s="125"/>
      <c r="C319" s="108"/>
      <c r="D319" s="108"/>
      <c r="E319" s="406"/>
      <c r="F319" s="128"/>
      <c r="G319" s="128"/>
      <c r="H319" s="94"/>
      <c r="I319" s="94"/>
      <c r="J319" s="405"/>
      <c r="K319" s="405"/>
      <c r="L319" s="405"/>
      <c r="M319" s="405"/>
    </row>
    <row r="320" spans="1:13" x14ac:dyDescent="0.2">
      <c r="A320" s="127" t="str">
        <f t="shared" si="5"/>
        <v/>
      </c>
      <c r="B320" s="125"/>
      <c r="C320" s="108"/>
      <c r="D320" s="108"/>
      <c r="E320" s="406"/>
      <c r="F320" s="128"/>
      <c r="G320" s="128"/>
      <c r="H320" s="94"/>
      <c r="I320" s="94"/>
      <c r="J320" s="405"/>
      <c r="K320" s="405"/>
      <c r="L320" s="405"/>
      <c r="M320" s="405"/>
    </row>
    <row r="321" spans="1:13" x14ac:dyDescent="0.2">
      <c r="A321" s="127" t="str">
        <f t="shared" si="5"/>
        <v/>
      </c>
      <c r="B321" s="125"/>
      <c r="C321" s="108"/>
      <c r="D321" s="108"/>
      <c r="E321" s="406"/>
      <c r="F321" s="128"/>
      <c r="G321" s="128"/>
      <c r="H321" s="94"/>
      <c r="I321" s="94"/>
      <c r="J321" s="405"/>
      <c r="K321" s="405"/>
      <c r="L321" s="405"/>
      <c r="M321" s="405"/>
    </row>
    <row r="322" spans="1:13" x14ac:dyDescent="0.2">
      <c r="A322" s="127" t="str">
        <f t="shared" si="5"/>
        <v/>
      </c>
      <c r="B322" s="125"/>
      <c r="C322" s="108"/>
      <c r="D322" s="108"/>
      <c r="E322" s="406"/>
      <c r="F322" s="128"/>
      <c r="G322" s="128"/>
      <c r="H322" s="94"/>
      <c r="I322" s="94"/>
      <c r="J322" s="405"/>
      <c r="K322" s="405"/>
      <c r="L322" s="405"/>
      <c r="M322" s="405"/>
    </row>
    <row r="323" spans="1:13" x14ac:dyDescent="0.2">
      <c r="A323" s="127" t="str">
        <f t="shared" si="5"/>
        <v/>
      </c>
      <c r="B323" s="125"/>
      <c r="C323" s="108"/>
      <c r="D323" s="108"/>
      <c r="E323" s="406"/>
      <c r="F323" s="128"/>
      <c r="G323" s="128"/>
      <c r="H323" s="94"/>
      <c r="I323" s="94"/>
      <c r="J323" s="405"/>
      <c r="K323" s="405"/>
      <c r="L323" s="405"/>
      <c r="M323" s="405"/>
    </row>
    <row r="324" spans="1:13" x14ac:dyDescent="0.2">
      <c r="A324" s="127" t="str">
        <f t="shared" si="5"/>
        <v/>
      </c>
      <c r="B324" s="125"/>
      <c r="C324" s="108"/>
      <c r="D324" s="108"/>
      <c r="E324" s="406"/>
      <c r="F324" s="128"/>
      <c r="G324" s="128"/>
      <c r="H324" s="94"/>
      <c r="I324" s="94"/>
      <c r="J324" s="405"/>
      <c r="K324" s="405"/>
      <c r="L324" s="405"/>
      <c r="M324" s="405"/>
    </row>
    <row r="325" spans="1:13" x14ac:dyDescent="0.2">
      <c r="A325" s="127" t="str">
        <f t="shared" si="5"/>
        <v/>
      </c>
      <c r="B325" s="125"/>
      <c r="C325" s="108"/>
      <c r="D325" s="108"/>
      <c r="E325" s="406"/>
      <c r="F325" s="128"/>
      <c r="G325" s="128"/>
      <c r="H325" s="94"/>
      <c r="I325" s="94"/>
      <c r="J325" s="405"/>
      <c r="K325" s="405"/>
      <c r="L325" s="405"/>
      <c r="M325" s="405"/>
    </row>
    <row r="326" spans="1:13" x14ac:dyDescent="0.2">
      <c r="A326" s="127" t="str">
        <f t="shared" si="5"/>
        <v/>
      </c>
      <c r="B326" s="125"/>
      <c r="C326" s="108"/>
      <c r="D326" s="108"/>
      <c r="E326" s="406"/>
      <c r="F326" s="128"/>
      <c r="G326" s="128"/>
      <c r="H326" s="94"/>
      <c r="I326" s="94"/>
      <c r="J326" s="405"/>
      <c r="K326" s="405"/>
      <c r="L326" s="405"/>
      <c r="M326" s="405"/>
    </row>
    <row r="327" spans="1:13" x14ac:dyDescent="0.2">
      <c r="A327" s="127" t="str">
        <f t="shared" si="5"/>
        <v/>
      </c>
      <c r="B327" s="125"/>
      <c r="C327" s="108"/>
      <c r="D327" s="108"/>
      <c r="E327" s="406"/>
      <c r="F327" s="128"/>
      <c r="G327" s="128"/>
      <c r="H327" s="94"/>
      <c r="I327" s="94"/>
      <c r="J327" s="405"/>
      <c r="K327" s="405"/>
      <c r="L327" s="405"/>
      <c r="M327" s="405"/>
    </row>
    <row r="328" spans="1:13" x14ac:dyDescent="0.2">
      <c r="A328" s="127" t="str">
        <f t="shared" si="5"/>
        <v/>
      </c>
      <c r="B328" s="125"/>
      <c r="C328" s="108"/>
      <c r="D328" s="108"/>
      <c r="E328" s="406"/>
      <c r="F328" s="128"/>
      <c r="G328" s="128"/>
      <c r="H328" s="94"/>
      <c r="I328" s="94"/>
      <c r="J328" s="405"/>
      <c r="K328" s="405"/>
      <c r="L328" s="405"/>
      <c r="M328" s="405"/>
    </row>
    <row r="329" spans="1:13" x14ac:dyDescent="0.2">
      <c r="A329" s="127" t="str">
        <f t="shared" si="5"/>
        <v/>
      </c>
      <c r="B329" s="125"/>
      <c r="C329" s="108"/>
      <c r="D329" s="108"/>
      <c r="E329" s="406"/>
      <c r="F329" s="128"/>
      <c r="G329" s="128"/>
      <c r="H329" s="94"/>
      <c r="I329" s="94"/>
      <c r="J329" s="405"/>
      <c r="K329" s="405"/>
      <c r="L329" s="405"/>
      <c r="M329" s="405"/>
    </row>
    <row r="330" spans="1:13" x14ac:dyDescent="0.2">
      <c r="A330" s="127" t="str">
        <f t="shared" si="5"/>
        <v/>
      </c>
      <c r="B330" s="125"/>
      <c r="C330" s="108"/>
      <c r="D330" s="108"/>
      <c r="E330" s="406"/>
      <c r="F330" s="128"/>
      <c r="G330" s="128"/>
      <c r="H330" s="94"/>
      <c r="I330" s="94"/>
      <c r="J330" s="405"/>
      <c r="K330" s="405"/>
      <c r="L330" s="405"/>
      <c r="M330" s="405"/>
    </row>
    <row r="331" spans="1:13" x14ac:dyDescent="0.2">
      <c r="A331" s="127" t="str">
        <f t="shared" si="5"/>
        <v/>
      </c>
      <c r="B331" s="125"/>
      <c r="C331" s="108"/>
      <c r="D331" s="108"/>
      <c r="E331" s="406"/>
      <c r="F331" s="128"/>
      <c r="G331" s="128"/>
      <c r="H331" s="94"/>
      <c r="I331" s="94"/>
      <c r="J331" s="405"/>
      <c r="K331" s="405"/>
      <c r="L331" s="405"/>
      <c r="M331" s="405"/>
    </row>
    <row r="332" spans="1:13" x14ac:dyDescent="0.2">
      <c r="A332" s="127" t="str">
        <f t="shared" si="5"/>
        <v/>
      </c>
      <c r="B332" s="125"/>
      <c r="C332" s="108"/>
      <c r="D332" s="108"/>
      <c r="E332" s="406"/>
      <c r="F332" s="128"/>
      <c r="G332" s="128"/>
      <c r="H332" s="94"/>
      <c r="I332" s="94"/>
      <c r="J332" s="405"/>
      <c r="K332" s="405"/>
      <c r="L332" s="405"/>
      <c r="M332" s="405"/>
    </row>
    <row r="333" spans="1:13" x14ac:dyDescent="0.2">
      <c r="A333" s="127" t="str">
        <f t="shared" si="5"/>
        <v/>
      </c>
      <c r="B333" s="125"/>
      <c r="C333" s="108"/>
      <c r="D333" s="108"/>
      <c r="E333" s="406"/>
      <c r="F333" s="128"/>
      <c r="G333" s="128"/>
      <c r="H333" s="94"/>
      <c r="I333" s="94"/>
      <c r="J333" s="405"/>
      <c r="K333" s="405"/>
      <c r="L333" s="405"/>
      <c r="M333" s="405"/>
    </row>
    <row r="334" spans="1:13" x14ac:dyDescent="0.2">
      <c r="A334" s="127" t="str">
        <f t="shared" si="5"/>
        <v/>
      </c>
      <c r="B334" s="125"/>
      <c r="C334" s="108"/>
      <c r="D334" s="108"/>
      <c r="E334" s="406"/>
      <c r="F334" s="128"/>
      <c r="G334" s="128"/>
      <c r="H334" s="94"/>
      <c r="I334" s="94"/>
      <c r="J334" s="405"/>
      <c r="K334" s="405"/>
      <c r="L334" s="405"/>
      <c r="M334" s="405"/>
    </row>
    <row r="335" spans="1:13" x14ac:dyDescent="0.2">
      <c r="A335" s="127" t="str">
        <f t="shared" si="5"/>
        <v/>
      </c>
      <c r="B335" s="125"/>
      <c r="C335" s="108"/>
      <c r="D335" s="108"/>
      <c r="E335" s="406"/>
      <c r="F335" s="128"/>
      <c r="G335" s="128"/>
      <c r="H335" s="94"/>
      <c r="I335" s="94"/>
      <c r="J335" s="405"/>
      <c r="K335" s="405"/>
      <c r="L335" s="405"/>
      <c r="M335" s="405"/>
    </row>
    <row r="336" spans="1:13" x14ac:dyDescent="0.2">
      <c r="A336" s="127" t="str">
        <f t="shared" si="5"/>
        <v/>
      </c>
      <c r="B336" s="125"/>
      <c r="C336" s="108"/>
      <c r="D336" s="108"/>
      <c r="E336" s="406"/>
      <c r="F336" s="128"/>
      <c r="G336" s="128"/>
      <c r="H336" s="94"/>
      <c r="I336" s="94"/>
      <c r="J336" s="405"/>
      <c r="K336" s="405"/>
      <c r="L336" s="405"/>
      <c r="M336" s="405"/>
    </row>
    <row r="337" spans="1:13" x14ac:dyDescent="0.2">
      <c r="A337" s="127" t="str">
        <f t="shared" si="5"/>
        <v/>
      </c>
      <c r="B337" s="125"/>
      <c r="C337" s="108"/>
      <c r="D337" s="108"/>
      <c r="E337" s="406"/>
      <c r="F337" s="128"/>
      <c r="G337" s="128"/>
      <c r="H337" s="94"/>
      <c r="I337" s="94"/>
      <c r="J337" s="405"/>
      <c r="K337" s="405"/>
      <c r="L337" s="405"/>
      <c r="M337" s="405"/>
    </row>
    <row r="338" spans="1:13" x14ac:dyDescent="0.2">
      <c r="A338" s="127" t="str">
        <f t="shared" ref="A338:A401" si="6">IF(COUNTA(B338:I338)&gt;0,ROW()-$A$3+1,"")</f>
        <v/>
      </c>
      <c r="B338" s="125"/>
      <c r="C338" s="108"/>
      <c r="D338" s="108"/>
      <c r="E338" s="406"/>
      <c r="F338" s="128"/>
      <c r="G338" s="128"/>
      <c r="H338" s="94"/>
      <c r="I338" s="94"/>
      <c r="J338" s="405"/>
      <c r="K338" s="405"/>
      <c r="L338" s="405"/>
      <c r="M338" s="405"/>
    </row>
    <row r="339" spans="1:13" x14ac:dyDescent="0.2">
      <c r="A339" s="127" t="str">
        <f t="shared" si="6"/>
        <v/>
      </c>
      <c r="B339" s="125"/>
      <c r="C339" s="108"/>
      <c r="D339" s="108"/>
      <c r="E339" s="406"/>
      <c r="F339" s="128"/>
      <c r="G339" s="128"/>
      <c r="H339" s="94"/>
      <c r="I339" s="94"/>
      <c r="J339" s="405"/>
      <c r="K339" s="405"/>
      <c r="L339" s="405"/>
      <c r="M339" s="405"/>
    </row>
    <row r="340" spans="1:13" x14ac:dyDescent="0.2">
      <c r="A340" s="127" t="str">
        <f t="shared" si="6"/>
        <v/>
      </c>
      <c r="B340" s="125"/>
      <c r="C340" s="108"/>
      <c r="D340" s="108"/>
      <c r="E340" s="406"/>
      <c r="F340" s="128"/>
      <c r="G340" s="128"/>
      <c r="H340" s="94"/>
      <c r="I340" s="94"/>
      <c r="J340" s="405"/>
      <c r="K340" s="405"/>
      <c r="L340" s="405"/>
      <c r="M340" s="405"/>
    </row>
    <row r="341" spans="1:13" x14ac:dyDescent="0.2">
      <c r="A341" s="127" t="str">
        <f t="shared" si="6"/>
        <v/>
      </c>
      <c r="B341" s="125"/>
      <c r="C341" s="108"/>
      <c r="D341" s="108"/>
      <c r="E341" s="406"/>
      <c r="F341" s="128"/>
      <c r="G341" s="128"/>
      <c r="H341" s="94"/>
      <c r="I341" s="94"/>
      <c r="J341" s="405"/>
      <c r="K341" s="405"/>
      <c r="L341" s="405"/>
      <c r="M341" s="405"/>
    </row>
    <row r="342" spans="1:13" x14ac:dyDescent="0.2">
      <c r="A342" s="127" t="str">
        <f t="shared" si="6"/>
        <v/>
      </c>
      <c r="B342" s="125"/>
      <c r="C342" s="108"/>
      <c r="D342" s="108"/>
      <c r="E342" s="406"/>
      <c r="F342" s="128"/>
      <c r="G342" s="128"/>
      <c r="H342" s="94"/>
      <c r="I342" s="94"/>
      <c r="J342" s="405"/>
      <c r="K342" s="405"/>
      <c r="L342" s="405"/>
      <c r="M342" s="405"/>
    </row>
    <row r="343" spans="1:13" x14ac:dyDescent="0.2">
      <c r="A343" s="127" t="str">
        <f t="shared" si="6"/>
        <v/>
      </c>
      <c r="B343" s="125"/>
      <c r="C343" s="108"/>
      <c r="D343" s="108"/>
      <c r="E343" s="406"/>
      <c r="F343" s="128"/>
      <c r="G343" s="128"/>
      <c r="H343" s="94"/>
      <c r="I343" s="94"/>
      <c r="J343" s="405"/>
      <c r="K343" s="405"/>
      <c r="L343" s="405"/>
      <c r="M343" s="405"/>
    </row>
    <row r="344" spans="1:13" x14ac:dyDescent="0.2">
      <c r="A344" s="127" t="str">
        <f t="shared" si="6"/>
        <v/>
      </c>
      <c r="B344" s="125"/>
      <c r="C344" s="108"/>
      <c r="D344" s="108"/>
      <c r="E344" s="406"/>
      <c r="F344" s="128"/>
      <c r="G344" s="128"/>
      <c r="H344" s="94"/>
      <c r="I344" s="94"/>
      <c r="J344" s="405"/>
      <c r="K344" s="405"/>
      <c r="L344" s="405"/>
      <c r="M344" s="405"/>
    </row>
    <row r="345" spans="1:13" x14ac:dyDescent="0.2">
      <c r="A345" s="127" t="str">
        <f t="shared" si="6"/>
        <v/>
      </c>
      <c r="B345" s="125"/>
      <c r="C345" s="108"/>
      <c r="D345" s="108"/>
      <c r="E345" s="406"/>
      <c r="F345" s="128"/>
      <c r="G345" s="128"/>
      <c r="H345" s="94"/>
      <c r="I345" s="94"/>
      <c r="J345" s="405"/>
      <c r="K345" s="405"/>
      <c r="L345" s="405"/>
      <c r="M345" s="405"/>
    </row>
    <row r="346" spans="1:13" x14ac:dyDescent="0.2">
      <c r="A346" s="127" t="str">
        <f t="shared" si="6"/>
        <v/>
      </c>
      <c r="B346" s="125"/>
      <c r="C346" s="108"/>
      <c r="D346" s="108"/>
      <c r="E346" s="406"/>
      <c r="F346" s="128"/>
      <c r="G346" s="128"/>
      <c r="H346" s="94"/>
      <c r="I346" s="94"/>
      <c r="J346" s="405"/>
      <c r="K346" s="405"/>
      <c r="L346" s="405"/>
      <c r="M346" s="405"/>
    </row>
    <row r="347" spans="1:13" x14ac:dyDescent="0.2">
      <c r="A347" s="127" t="str">
        <f t="shared" si="6"/>
        <v/>
      </c>
      <c r="B347" s="125"/>
      <c r="C347" s="108"/>
      <c r="D347" s="108"/>
      <c r="E347" s="406"/>
      <c r="F347" s="128"/>
      <c r="G347" s="128"/>
      <c r="H347" s="94"/>
      <c r="I347" s="94"/>
      <c r="J347" s="405"/>
      <c r="K347" s="405"/>
      <c r="L347" s="405"/>
      <c r="M347" s="405"/>
    </row>
    <row r="348" spans="1:13" x14ac:dyDescent="0.2">
      <c r="A348" s="127" t="str">
        <f t="shared" si="6"/>
        <v/>
      </c>
      <c r="B348" s="125"/>
      <c r="C348" s="108"/>
      <c r="D348" s="108"/>
      <c r="E348" s="406"/>
      <c r="F348" s="128"/>
      <c r="G348" s="128"/>
      <c r="H348" s="94"/>
      <c r="I348" s="94"/>
      <c r="J348" s="405"/>
      <c r="K348" s="405"/>
      <c r="L348" s="405"/>
      <c r="M348" s="405"/>
    </row>
    <row r="349" spans="1:13" x14ac:dyDescent="0.2">
      <c r="A349" s="127" t="str">
        <f t="shared" si="6"/>
        <v/>
      </c>
      <c r="B349" s="125"/>
      <c r="C349" s="108"/>
      <c r="D349" s="108"/>
      <c r="E349" s="406"/>
      <c r="F349" s="128"/>
      <c r="G349" s="128"/>
      <c r="H349" s="94"/>
      <c r="I349" s="94"/>
      <c r="J349" s="405"/>
      <c r="K349" s="405"/>
      <c r="L349" s="405"/>
      <c r="M349" s="405"/>
    </row>
    <row r="350" spans="1:13" x14ac:dyDescent="0.2">
      <c r="A350" s="127" t="str">
        <f t="shared" si="6"/>
        <v/>
      </c>
      <c r="B350" s="125"/>
      <c r="C350" s="108"/>
      <c r="D350" s="108"/>
      <c r="E350" s="406"/>
      <c r="F350" s="128"/>
      <c r="G350" s="128"/>
      <c r="H350" s="94"/>
      <c r="I350" s="94"/>
      <c r="J350" s="405"/>
      <c r="K350" s="405"/>
      <c r="L350" s="405"/>
      <c r="M350" s="405"/>
    </row>
    <row r="351" spans="1:13" x14ac:dyDescent="0.2">
      <c r="A351" s="127" t="str">
        <f t="shared" si="6"/>
        <v/>
      </c>
      <c r="B351" s="125"/>
      <c r="C351" s="108"/>
      <c r="D351" s="108"/>
      <c r="E351" s="406"/>
      <c r="F351" s="128"/>
      <c r="G351" s="128"/>
      <c r="H351" s="94"/>
      <c r="I351" s="94"/>
      <c r="J351" s="405"/>
      <c r="K351" s="405"/>
      <c r="L351" s="405"/>
      <c r="M351" s="405"/>
    </row>
    <row r="352" spans="1:13" x14ac:dyDescent="0.2">
      <c r="A352" s="127" t="str">
        <f t="shared" si="6"/>
        <v/>
      </c>
      <c r="B352" s="125"/>
      <c r="C352" s="108"/>
      <c r="D352" s="108"/>
      <c r="E352" s="406"/>
      <c r="F352" s="128"/>
      <c r="G352" s="128"/>
      <c r="H352" s="94"/>
      <c r="I352" s="94"/>
      <c r="J352" s="405"/>
      <c r="K352" s="405"/>
      <c r="L352" s="405"/>
      <c r="M352" s="405"/>
    </row>
    <row r="353" spans="1:13" x14ac:dyDescent="0.2">
      <c r="A353" s="127" t="str">
        <f t="shared" si="6"/>
        <v/>
      </c>
      <c r="B353" s="125"/>
      <c r="C353" s="108"/>
      <c r="D353" s="108"/>
      <c r="E353" s="406"/>
      <c r="F353" s="128"/>
      <c r="G353" s="128"/>
      <c r="H353" s="94"/>
      <c r="I353" s="94"/>
      <c r="J353" s="405"/>
      <c r="K353" s="405"/>
      <c r="L353" s="405"/>
      <c r="M353" s="405"/>
    </row>
    <row r="354" spans="1:13" x14ac:dyDescent="0.2">
      <c r="A354" s="127" t="str">
        <f t="shared" si="6"/>
        <v/>
      </c>
      <c r="B354" s="125"/>
      <c r="C354" s="108"/>
      <c r="D354" s="108"/>
      <c r="E354" s="406"/>
      <c r="F354" s="128"/>
      <c r="G354" s="128"/>
      <c r="H354" s="94"/>
      <c r="I354" s="94"/>
      <c r="J354" s="405"/>
      <c r="K354" s="405"/>
      <c r="L354" s="405"/>
      <c r="M354" s="405"/>
    </row>
    <row r="355" spans="1:13" x14ac:dyDescent="0.2">
      <c r="A355" s="127" t="str">
        <f t="shared" si="6"/>
        <v/>
      </c>
      <c r="B355" s="125"/>
      <c r="C355" s="108"/>
      <c r="D355" s="108"/>
      <c r="E355" s="406"/>
      <c r="F355" s="128"/>
      <c r="G355" s="128"/>
      <c r="H355" s="94"/>
      <c r="I355" s="94"/>
      <c r="J355" s="405"/>
      <c r="K355" s="405"/>
      <c r="L355" s="405"/>
      <c r="M355" s="405"/>
    </row>
    <row r="356" spans="1:13" x14ac:dyDescent="0.2">
      <c r="A356" s="127" t="str">
        <f t="shared" si="6"/>
        <v/>
      </c>
      <c r="B356" s="125"/>
      <c r="C356" s="108"/>
      <c r="D356" s="108"/>
      <c r="E356" s="406"/>
      <c r="F356" s="128"/>
      <c r="G356" s="128"/>
      <c r="H356" s="94"/>
      <c r="I356" s="94"/>
      <c r="J356" s="405"/>
      <c r="K356" s="405"/>
      <c r="L356" s="405"/>
      <c r="M356" s="405"/>
    </row>
    <row r="357" spans="1:13" x14ac:dyDescent="0.2">
      <c r="A357" s="127" t="str">
        <f t="shared" si="6"/>
        <v/>
      </c>
      <c r="B357" s="125"/>
      <c r="C357" s="108"/>
      <c r="D357" s="108"/>
      <c r="E357" s="406"/>
      <c r="F357" s="128"/>
      <c r="G357" s="128"/>
      <c r="H357" s="94"/>
      <c r="I357" s="94"/>
      <c r="J357" s="405"/>
      <c r="K357" s="405"/>
      <c r="L357" s="405"/>
      <c r="M357" s="405"/>
    </row>
    <row r="358" spans="1:13" x14ac:dyDescent="0.2">
      <c r="A358" s="127" t="str">
        <f t="shared" si="6"/>
        <v/>
      </c>
      <c r="B358" s="125"/>
      <c r="C358" s="108"/>
      <c r="D358" s="108"/>
      <c r="E358" s="406"/>
      <c r="F358" s="128"/>
      <c r="G358" s="128"/>
      <c r="H358" s="94"/>
      <c r="I358" s="94"/>
      <c r="J358" s="405"/>
      <c r="K358" s="405"/>
      <c r="L358" s="405"/>
      <c r="M358" s="405"/>
    </row>
    <row r="359" spans="1:13" x14ac:dyDescent="0.2">
      <c r="A359" s="127" t="str">
        <f t="shared" si="6"/>
        <v/>
      </c>
      <c r="B359" s="125"/>
      <c r="C359" s="108"/>
      <c r="D359" s="108"/>
      <c r="E359" s="406"/>
      <c r="F359" s="128"/>
      <c r="G359" s="128"/>
      <c r="H359" s="94"/>
      <c r="I359" s="94"/>
      <c r="J359" s="405"/>
      <c r="K359" s="405"/>
      <c r="L359" s="405"/>
      <c r="M359" s="405"/>
    </row>
    <row r="360" spans="1:13" x14ac:dyDescent="0.2">
      <c r="A360" s="127" t="str">
        <f t="shared" si="6"/>
        <v/>
      </c>
      <c r="B360" s="125"/>
      <c r="C360" s="108"/>
      <c r="D360" s="108"/>
      <c r="E360" s="406"/>
      <c r="F360" s="128"/>
      <c r="G360" s="128"/>
      <c r="H360" s="94"/>
      <c r="I360" s="94"/>
      <c r="J360" s="405"/>
      <c r="K360" s="405"/>
      <c r="L360" s="405"/>
      <c r="M360" s="405"/>
    </row>
    <row r="361" spans="1:13" x14ac:dyDescent="0.2">
      <c r="A361" s="127" t="str">
        <f t="shared" si="6"/>
        <v/>
      </c>
      <c r="B361" s="125"/>
      <c r="C361" s="108"/>
      <c r="D361" s="108"/>
      <c r="E361" s="406"/>
      <c r="F361" s="128"/>
      <c r="G361" s="128"/>
      <c r="H361" s="94"/>
      <c r="I361" s="94"/>
      <c r="J361" s="405"/>
      <c r="K361" s="405"/>
      <c r="L361" s="405"/>
      <c r="M361" s="405"/>
    </row>
    <row r="362" spans="1:13" x14ac:dyDescent="0.2">
      <c r="A362" s="127" t="str">
        <f t="shared" si="6"/>
        <v/>
      </c>
      <c r="B362" s="125"/>
      <c r="C362" s="108"/>
      <c r="D362" s="108"/>
      <c r="E362" s="406"/>
      <c r="F362" s="128"/>
      <c r="G362" s="128"/>
      <c r="H362" s="94"/>
      <c r="I362" s="94"/>
      <c r="J362" s="405"/>
      <c r="K362" s="405"/>
      <c r="L362" s="405"/>
      <c r="M362" s="405"/>
    </row>
    <row r="363" spans="1:13" x14ac:dyDescent="0.2">
      <c r="A363" s="127" t="str">
        <f t="shared" si="6"/>
        <v/>
      </c>
      <c r="B363" s="125"/>
      <c r="C363" s="108"/>
      <c r="D363" s="108"/>
      <c r="E363" s="406"/>
      <c r="F363" s="128"/>
      <c r="G363" s="128"/>
      <c r="H363" s="94"/>
      <c r="I363" s="94"/>
      <c r="J363" s="405"/>
      <c r="K363" s="405"/>
      <c r="L363" s="405"/>
      <c r="M363" s="405"/>
    </row>
    <row r="364" spans="1:13" x14ac:dyDescent="0.2">
      <c r="A364" s="127" t="str">
        <f t="shared" si="6"/>
        <v/>
      </c>
      <c r="B364" s="125"/>
      <c r="C364" s="108"/>
      <c r="D364" s="108"/>
      <c r="E364" s="406"/>
      <c r="F364" s="128"/>
      <c r="G364" s="128"/>
      <c r="H364" s="94"/>
      <c r="I364" s="94"/>
      <c r="J364" s="405"/>
      <c r="K364" s="405"/>
      <c r="L364" s="405"/>
      <c r="M364" s="405"/>
    </row>
    <row r="365" spans="1:13" x14ac:dyDescent="0.2">
      <c r="A365" s="127" t="str">
        <f t="shared" si="6"/>
        <v/>
      </c>
      <c r="B365" s="125"/>
      <c r="C365" s="108"/>
      <c r="D365" s="108"/>
      <c r="E365" s="406"/>
      <c r="F365" s="128"/>
      <c r="G365" s="128"/>
      <c r="H365" s="94"/>
      <c r="I365" s="94"/>
      <c r="J365" s="405"/>
      <c r="K365" s="405"/>
      <c r="L365" s="405"/>
      <c r="M365" s="405"/>
    </row>
    <row r="366" spans="1:13" x14ac:dyDescent="0.2">
      <c r="A366" s="127" t="str">
        <f t="shared" si="6"/>
        <v/>
      </c>
      <c r="B366" s="125"/>
      <c r="C366" s="108"/>
      <c r="D366" s="108"/>
      <c r="E366" s="406"/>
      <c r="F366" s="128"/>
      <c r="G366" s="128"/>
      <c r="H366" s="94"/>
      <c r="I366" s="94"/>
      <c r="J366" s="405"/>
      <c r="K366" s="405"/>
      <c r="L366" s="405"/>
      <c r="M366" s="405"/>
    </row>
    <row r="367" spans="1:13" x14ac:dyDescent="0.2">
      <c r="A367" s="127" t="str">
        <f t="shared" si="6"/>
        <v/>
      </c>
      <c r="B367" s="125"/>
      <c r="C367" s="108"/>
      <c r="D367" s="108"/>
      <c r="E367" s="406"/>
      <c r="F367" s="128"/>
      <c r="G367" s="128"/>
      <c r="H367" s="94"/>
      <c r="I367" s="94"/>
      <c r="J367" s="405"/>
      <c r="K367" s="405"/>
      <c r="L367" s="405"/>
      <c r="M367" s="405"/>
    </row>
    <row r="368" spans="1:13" x14ac:dyDescent="0.2">
      <c r="A368" s="127" t="str">
        <f t="shared" si="6"/>
        <v/>
      </c>
      <c r="B368" s="125"/>
      <c r="C368" s="108"/>
      <c r="D368" s="108"/>
      <c r="E368" s="406"/>
      <c r="F368" s="128"/>
      <c r="G368" s="128"/>
      <c r="H368" s="94"/>
      <c r="I368" s="94"/>
      <c r="J368" s="405"/>
      <c r="K368" s="405"/>
      <c r="L368" s="405"/>
      <c r="M368" s="405"/>
    </row>
    <row r="369" spans="1:13" x14ac:dyDescent="0.2">
      <c r="A369" s="127" t="str">
        <f t="shared" si="6"/>
        <v/>
      </c>
      <c r="B369" s="125"/>
      <c r="C369" s="108"/>
      <c r="D369" s="108"/>
      <c r="E369" s="406"/>
      <c r="F369" s="128"/>
      <c r="G369" s="128"/>
      <c r="H369" s="94"/>
      <c r="I369" s="94"/>
      <c r="J369" s="405"/>
      <c r="K369" s="405"/>
      <c r="L369" s="405"/>
      <c r="M369" s="405"/>
    </row>
    <row r="370" spans="1:13" x14ac:dyDescent="0.2">
      <c r="A370" s="127" t="str">
        <f t="shared" si="6"/>
        <v/>
      </c>
      <c r="B370" s="125"/>
      <c r="C370" s="108"/>
      <c r="D370" s="108"/>
      <c r="E370" s="406"/>
      <c r="F370" s="128"/>
      <c r="G370" s="128"/>
      <c r="H370" s="94"/>
      <c r="I370" s="94"/>
      <c r="J370" s="405"/>
      <c r="K370" s="405"/>
      <c r="L370" s="405"/>
      <c r="M370" s="405"/>
    </row>
    <row r="371" spans="1:13" x14ac:dyDescent="0.2">
      <c r="A371" s="127" t="str">
        <f t="shared" si="6"/>
        <v/>
      </c>
      <c r="B371" s="125"/>
      <c r="C371" s="108"/>
      <c r="D371" s="108"/>
      <c r="E371" s="406"/>
      <c r="F371" s="128"/>
      <c r="G371" s="128"/>
      <c r="H371" s="94"/>
      <c r="I371" s="94"/>
      <c r="J371" s="405"/>
      <c r="K371" s="405"/>
      <c r="L371" s="405"/>
      <c r="M371" s="405"/>
    </row>
    <row r="372" spans="1:13" x14ac:dyDescent="0.2">
      <c r="A372" s="127" t="str">
        <f t="shared" si="6"/>
        <v/>
      </c>
      <c r="B372" s="125"/>
      <c r="C372" s="108"/>
      <c r="D372" s="108"/>
      <c r="E372" s="406"/>
      <c r="F372" s="128"/>
      <c r="G372" s="128"/>
      <c r="H372" s="94"/>
      <c r="I372" s="94"/>
      <c r="J372" s="405"/>
      <c r="K372" s="405"/>
      <c r="L372" s="405"/>
      <c r="M372" s="405"/>
    </row>
    <row r="373" spans="1:13" x14ac:dyDescent="0.2">
      <c r="A373" s="127" t="str">
        <f t="shared" si="6"/>
        <v/>
      </c>
      <c r="B373" s="125"/>
      <c r="C373" s="108"/>
      <c r="D373" s="108"/>
      <c r="E373" s="406"/>
      <c r="F373" s="128"/>
      <c r="G373" s="128"/>
      <c r="H373" s="94"/>
      <c r="I373" s="94"/>
      <c r="J373" s="405"/>
      <c r="K373" s="405"/>
      <c r="L373" s="405"/>
      <c r="M373" s="405"/>
    </row>
    <row r="374" spans="1:13" x14ac:dyDescent="0.2">
      <c r="A374" s="127" t="str">
        <f t="shared" si="6"/>
        <v/>
      </c>
      <c r="B374" s="125"/>
      <c r="C374" s="108"/>
      <c r="D374" s="108"/>
      <c r="E374" s="406"/>
      <c r="F374" s="128"/>
      <c r="G374" s="128"/>
      <c r="H374" s="94"/>
      <c r="I374" s="94"/>
      <c r="J374" s="405"/>
      <c r="K374" s="405"/>
      <c r="L374" s="405"/>
      <c r="M374" s="405"/>
    </row>
    <row r="375" spans="1:13" x14ac:dyDescent="0.2">
      <c r="A375" s="127" t="str">
        <f t="shared" si="6"/>
        <v/>
      </c>
      <c r="B375" s="125"/>
      <c r="C375" s="108"/>
      <c r="D375" s="108"/>
      <c r="E375" s="406"/>
      <c r="F375" s="128"/>
      <c r="G375" s="128"/>
      <c r="H375" s="94"/>
      <c r="I375" s="94"/>
      <c r="J375" s="405"/>
      <c r="K375" s="405"/>
      <c r="L375" s="405"/>
      <c r="M375" s="405"/>
    </row>
    <row r="376" spans="1:13" x14ac:dyDescent="0.2">
      <c r="A376" s="127" t="str">
        <f t="shared" si="6"/>
        <v/>
      </c>
      <c r="B376" s="125"/>
      <c r="C376" s="108"/>
      <c r="D376" s="108"/>
      <c r="E376" s="406"/>
      <c r="F376" s="128"/>
      <c r="G376" s="128"/>
      <c r="H376" s="94"/>
      <c r="I376" s="94"/>
      <c r="J376" s="405"/>
      <c r="K376" s="405"/>
      <c r="L376" s="405"/>
      <c r="M376" s="405"/>
    </row>
    <row r="377" spans="1:13" x14ac:dyDescent="0.2">
      <c r="A377" s="127" t="str">
        <f t="shared" si="6"/>
        <v/>
      </c>
      <c r="B377" s="125"/>
      <c r="C377" s="108"/>
      <c r="D377" s="108"/>
      <c r="E377" s="406"/>
      <c r="F377" s="128"/>
      <c r="G377" s="128"/>
      <c r="H377" s="94"/>
      <c r="I377" s="94"/>
      <c r="J377" s="405"/>
      <c r="K377" s="405"/>
      <c r="L377" s="405"/>
      <c r="M377" s="405"/>
    </row>
    <row r="378" spans="1:13" x14ac:dyDescent="0.2">
      <c r="A378" s="127" t="str">
        <f t="shared" si="6"/>
        <v/>
      </c>
      <c r="B378" s="125"/>
      <c r="C378" s="108"/>
      <c r="D378" s="108"/>
      <c r="E378" s="406"/>
      <c r="F378" s="128"/>
      <c r="G378" s="128"/>
      <c r="H378" s="94"/>
      <c r="I378" s="94"/>
      <c r="J378" s="405"/>
      <c r="K378" s="405"/>
      <c r="L378" s="405"/>
      <c r="M378" s="405"/>
    </row>
    <row r="379" spans="1:13" x14ac:dyDescent="0.2">
      <c r="A379" s="127" t="str">
        <f t="shared" si="6"/>
        <v/>
      </c>
      <c r="B379" s="125"/>
      <c r="C379" s="108"/>
      <c r="D379" s="108"/>
      <c r="E379" s="406"/>
      <c r="F379" s="128"/>
      <c r="G379" s="128"/>
      <c r="H379" s="94"/>
      <c r="I379" s="94"/>
      <c r="J379" s="405"/>
      <c r="K379" s="405"/>
      <c r="L379" s="405"/>
      <c r="M379" s="405"/>
    </row>
    <row r="380" spans="1:13" x14ac:dyDescent="0.2">
      <c r="A380" s="127" t="str">
        <f t="shared" si="6"/>
        <v/>
      </c>
      <c r="B380" s="125"/>
      <c r="C380" s="108"/>
      <c r="D380" s="108"/>
      <c r="E380" s="406"/>
      <c r="F380" s="128"/>
      <c r="G380" s="128"/>
      <c r="H380" s="94"/>
      <c r="I380" s="94"/>
      <c r="J380" s="405"/>
      <c r="K380" s="405"/>
      <c r="L380" s="405"/>
      <c r="M380" s="405"/>
    </row>
    <row r="381" spans="1:13" x14ac:dyDescent="0.2">
      <c r="A381" s="127" t="str">
        <f t="shared" si="6"/>
        <v/>
      </c>
      <c r="B381" s="125"/>
      <c r="C381" s="108"/>
      <c r="D381" s="108"/>
      <c r="E381" s="406"/>
      <c r="F381" s="128"/>
      <c r="G381" s="128"/>
      <c r="H381" s="94"/>
      <c r="I381" s="94"/>
      <c r="J381" s="405"/>
      <c r="K381" s="405"/>
      <c r="L381" s="405"/>
      <c r="M381" s="405"/>
    </row>
    <row r="382" spans="1:13" x14ac:dyDescent="0.2">
      <c r="A382" s="127" t="str">
        <f t="shared" si="6"/>
        <v/>
      </c>
      <c r="B382" s="125"/>
      <c r="C382" s="108"/>
      <c r="D382" s="108"/>
      <c r="E382" s="406"/>
      <c r="F382" s="128"/>
      <c r="G382" s="128"/>
      <c r="H382" s="94"/>
      <c r="I382" s="94"/>
      <c r="J382" s="405"/>
      <c r="K382" s="405"/>
      <c r="L382" s="405"/>
      <c r="M382" s="405"/>
    </row>
    <row r="383" spans="1:13" x14ac:dyDescent="0.2">
      <c r="A383" s="127" t="str">
        <f t="shared" si="6"/>
        <v/>
      </c>
      <c r="B383" s="125"/>
      <c r="C383" s="108"/>
      <c r="D383" s="108"/>
      <c r="E383" s="406"/>
      <c r="F383" s="128"/>
      <c r="G383" s="128"/>
      <c r="H383" s="94"/>
      <c r="I383" s="94"/>
      <c r="J383" s="405"/>
      <c r="K383" s="405"/>
      <c r="L383" s="405"/>
      <c r="M383" s="405"/>
    </row>
    <row r="384" spans="1:13" x14ac:dyDescent="0.2">
      <c r="A384" s="127" t="str">
        <f t="shared" si="6"/>
        <v/>
      </c>
      <c r="B384" s="125"/>
      <c r="C384" s="108"/>
      <c r="D384" s="108"/>
      <c r="E384" s="406"/>
      <c r="F384" s="128"/>
      <c r="G384" s="128"/>
      <c r="H384" s="94"/>
      <c r="I384" s="94"/>
      <c r="J384" s="405"/>
      <c r="K384" s="405"/>
      <c r="L384" s="405"/>
      <c r="M384" s="405"/>
    </row>
    <row r="385" spans="1:13" x14ac:dyDescent="0.2">
      <c r="A385" s="127" t="str">
        <f t="shared" si="6"/>
        <v/>
      </c>
      <c r="B385" s="125"/>
      <c r="C385" s="108"/>
      <c r="D385" s="108"/>
      <c r="E385" s="406"/>
      <c r="F385" s="128"/>
      <c r="G385" s="128"/>
      <c r="H385" s="94"/>
      <c r="I385" s="94"/>
      <c r="J385" s="405"/>
      <c r="K385" s="405"/>
      <c r="L385" s="405"/>
      <c r="M385" s="405"/>
    </row>
    <row r="386" spans="1:13" x14ac:dyDescent="0.2">
      <c r="A386" s="127" t="str">
        <f t="shared" si="6"/>
        <v/>
      </c>
      <c r="B386" s="125"/>
      <c r="C386" s="108"/>
      <c r="D386" s="108"/>
      <c r="E386" s="406"/>
      <c r="F386" s="128"/>
      <c r="G386" s="128"/>
      <c r="H386" s="94"/>
      <c r="I386" s="94"/>
      <c r="J386" s="405"/>
      <c r="K386" s="405"/>
      <c r="L386" s="405"/>
      <c r="M386" s="405"/>
    </row>
    <row r="387" spans="1:13" x14ac:dyDescent="0.2">
      <c r="A387" s="127" t="str">
        <f t="shared" si="6"/>
        <v/>
      </c>
      <c r="B387" s="125"/>
      <c r="C387" s="108"/>
      <c r="D387" s="108"/>
      <c r="E387" s="406"/>
      <c r="F387" s="128"/>
      <c r="G387" s="128"/>
      <c r="H387" s="94"/>
      <c r="I387" s="94"/>
      <c r="J387" s="405"/>
      <c r="K387" s="405"/>
      <c r="L387" s="405"/>
      <c r="M387" s="405"/>
    </row>
    <row r="388" spans="1:13" x14ac:dyDescent="0.2">
      <c r="A388" s="127" t="str">
        <f t="shared" si="6"/>
        <v/>
      </c>
      <c r="B388" s="125"/>
      <c r="C388" s="108"/>
      <c r="D388" s="108"/>
      <c r="E388" s="406"/>
      <c r="F388" s="128"/>
      <c r="G388" s="128"/>
      <c r="H388" s="94"/>
      <c r="I388" s="94"/>
      <c r="J388" s="405"/>
      <c r="K388" s="405"/>
      <c r="L388" s="405"/>
      <c r="M388" s="405"/>
    </row>
    <row r="389" spans="1:13" x14ac:dyDescent="0.2">
      <c r="A389" s="127" t="str">
        <f t="shared" si="6"/>
        <v/>
      </c>
      <c r="B389" s="125"/>
      <c r="C389" s="108"/>
      <c r="D389" s="108"/>
      <c r="E389" s="406"/>
      <c r="F389" s="128"/>
      <c r="G389" s="128"/>
      <c r="H389" s="94"/>
      <c r="I389" s="94"/>
      <c r="J389" s="405"/>
      <c r="K389" s="405"/>
      <c r="L389" s="405"/>
      <c r="M389" s="405"/>
    </row>
    <row r="390" spans="1:13" x14ac:dyDescent="0.2">
      <c r="A390" s="127" t="str">
        <f t="shared" si="6"/>
        <v/>
      </c>
      <c r="B390" s="125"/>
      <c r="C390" s="108"/>
      <c r="D390" s="108"/>
      <c r="E390" s="406"/>
      <c r="F390" s="128"/>
      <c r="G390" s="128"/>
      <c r="H390" s="94"/>
      <c r="I390" s="94"/>
      <c r="J390" s="405"/>
      <c r="K390" s="405"/>
      <c r="L390" s="405"/>
      <c r="M390" s="405"/>
    </row>
    <row r="391" spans="1:13" x14ac:dyDescent="0.2">
      <c r="A391" s="127" t="str">
        <f t="shared" si="6"/>
        <v/>
      </c>
      <c r="B391" s="125"/>
      <c r="C391" s="108"/>
      <c r="D391" s="108"/>
      <c r="E391" s="406"/>
      <c r="F391" s="128"/>
      <c r="G391" s="128"/>
      <c r="H391" s="94"/>
      <c r="I391" s="94"/>
      <c r="J391" s="405"/>
      <c r="K391" s="405"/>
      <c r="L391" s="405"/>
      <c r="M391" s="405"/>
    </row>
    <row r="392" spans="1:13" x14ac:dyDescent="0.2">
      <c r="A392" s="127" t="str">
        <f t="shared" si="6"/>
        <v/>
      </c>
      <c r="B392" s="125"/>
      <c r="C392" s="108"/>
      <c r="D392" s="108"/>
      <c r="E392" s="406"/>
      <c r="F392" s="128"/>
      <c r="G392" s="128"/>
      <c r="H392" s="94"/>
      <c r="I392" s="94"/>
      <c r="J392" s="405"/>
      <c r="K392" s="405"/>
      <c r="L392" s="405"/>
      <c r="M392" s="405"/>
    </row>
    <row r="393" spans="1:13" x14ac:dyDescent="0.2">
      <c r="A393" s="127" t="str">
        <f t="shared" si="6"/>
        <v/>
      </c>
      <c r="B393" s="125"/>
      <c r="C393" s="108"/>
      <c r="D393" s="108"/>
      <c r="E393" s="406"/>
      <c r="F393" s="128"/>
      <c r="G393" s="128"/>
      <c r="H393" s="94"/>
      <c r="I393" s="94"/>
      <c r="J393" s="405"/>
      <c r="K393" s="405"/>
      <c r="L393" s="405"/>
      <c r="M393" s="405"/>
    </row>
    <row r="394" spans="1:13" x14ac:dyDescent="0.2">
      <c r="A394" s="127" t="str">
        <f t="shared" si="6"/>
        <v/>
      </c>
      <c r="B394" s="125"/>
      <c r="C394" s="108"/>
      <c r="D394" s="108"/>
      <c r="E394" s="406"/>
      <c r="F394" s="128"/>
      <c r="G394" s="128"/>
      <c r="H394" s="94"/>
      <c r="I394" s="94"/>
      <c r="J394" s="405"/>
      <c r="K394" s="405"/>
      <c r="L394" s="405"/>
      <c r="M394" s="405"/>
    </row>
    <row r="395" spans="1:13" x14ac:dyDescent="0.2">
      <c r="A395" s="127" t="str">
        <f t="shared" si="6"/>
        <v/>
      </c>
      <c r="B395" s="125"/>
      <c r="C395" s="108"/>
      <c r="D395" s="108"/>
      <c r="E395" s="406"/>
      <c r="F395" s="128"/>
      <c r="G395" s="128"/>
      <c r="H395" s="94"/>
      <c r="I395" s="94"/>
      <c r="J395" s="405"/>
      <c r="K395" s="405"/>
      <c r="L395" s="405"/>
      <c r="M395" s="405"/>
    </row>
    <row r="396" spans="1:13" x14ac:dyDescent="0.2">
      <c r="A396" s="127" t="str">
        <f t="shared" si="6"/>
        <v/>
      </c>
      <c r="B396" s="125"/>
      <c r="C396" s="108"/>
      <c r="D396" s="108"/>
      <c r="E396" s="406"/>
      <c r="F396" s="128"/>
      <c r="G396" s="128"/>
      <c r="H396" s="94"/>
      <c r="I396" s="94"/>
      <c r="J396" s="405"/>
      <c r="K396" s="405"/>
      <c r="L396" s="405"/>
      <c r="M396" s="405"/>
    </row>
    <row r="397" spans="1:13" x14ac:dyDescent="0.2">
      <c r="A397" s="127" t="str">
        <f t="shared" si="6"/>
        <v/>
      </c>
      <c r="B397" s="125"/>
      <c r="C397" s="108"/>
      <c r="D397" s="108"/>
      <c r="E397" s="406"/>
      <c r="F397" s="128"/>
      <c r="G397" s="128"/>
      <c r="H397" s="94"/>
      <c r="I397" s="94"/>
      <c r="J397" s="405"/>
      <c r="K397" s="405"/>
      <c r="L397" s="405"/>
      <c r="M397" s="405"/>
    </row>
    <row r="398" spans="1:13" x14ac:dyDescent="0.2">
      <c r="A398" s="127" t="str">
        <f t="shared" si="6"/>
        <v/>
      </c>
      <c r="B398" s="125"/>
      <c r="C398" s="108"/>
      <c r="D398" s="108"/>
      <c r="E398" s="406"/>
      <c r="F398" s="128"/>
      <c r="G398" s="128"/>
      <c r="H398" s="94"/>
      <c r="I398" s="94"/>
      <c r="J398" s="405"/>
      <c r="K398" s="405"/>
      <c r="L398" s="405"/>
      <c r="M398" s="405"/>
    </row>
    <row r="399" spans="1:13" x14ac:dyDescent="0.2">
      <c r="A399" s="127" t="str">
        <f t="shared" si="6"/>
        <v/>
      </c>
      <c r="B399" s="125"/>
      <c r="C399" s="108"/>
      <c r="D399" s="108"/>
      <c r="E399" s="406"/>
      <c r="F399" s="128"/>
      <c r="G399" s="128"/>
      <c r="H399" s="94"/>
      <c r="I399" s="94"/>
      <c r="J399" s="405"/>
      <c r="K399" s="405"/>
      <c r="L399" s="405"/>
      <c r="M399" s="405"/>
    </row>
    <row r="400" spans="1:13" x14ac:dyDescent="0.2">
      <c r="A400" s="127" t="str">
        <f t="shared" si="6"/>
        <v/>
      </c>
      <c r="B400" s="125"/>
      <c r="C400" s="108"/>
      <c r="D400" s="108"/>
      <c r="E400" s="406"/>
      <c r="F400" s="128"/>
      <c r="G400" s="128"/>
      <c r="H400" s="94"/>
      <c r="I400" s="94"/>
      <c r="J400" s="405"/>
      <c r="K400" s="405"/>
      <c r="L400" s="405"/>
      <c r="M400" s="405"/>
    </row>
    <row r="401" spans="1:13" x14ac:dyDescent="0.2">
      <c r="A401" s="127" t="str">
        <f t="shared" si="6"/>
        <v/>
      </c>
      <c r="B401" s="125"/>
      <c r="C401" s="108"/>
      <c r="D401" s="108"/>
      <c r="E401" s="406"/>
      <c r="F401" s="128"/>
      <c r="G401" s="128"/>
      <c r="H401" s="94"/>
      <c r="I401" s="94"/>
      <c r="J401" s="405"/>
      <c r="K401" s="405"/>
      <c r="L401" s="405"/>
      <c r="M401" s="405"/>
    </row>
    <row r="402" spans="1:13" x14ac:dyDescent="0.2">
      <c r="A402" s="127" t="str">
        <f t="shared" ref="A402:A465" si="7">IF(COUNTA(B402:I402)&gt;0,ROW()-$A$3+1,"")</f>
        <v/>
      </c>
      <c r="B402" s="125"/>
      <c r="C402" s="108"/>
      <c r="D402" s="108"/>
      <c r="E402" s="406"/>
      <c r="F402" s="128"/>
      <c r="G402" s="128"/>
      <c r="H402" s="94"/>
      <c r="I402" s="94"/>
      <c r="J402" s="405"/>
      <c r="K402" s="405"/>
      <c r="L402" s="405"/>
      <c r="M402" s="405"/>
    </row>
    <row r="403" spans="1:13" x14ac:dyDescent="0.2">
      <c r="A403" s="127" t="str">
        <f t="shared" si="7"/>
        <v/>
      </c>
      <c r="B403" s="125"/>
      <c r="C403" s="108"/>
      <c r="D403" s="108"/>
      <c r="E403" s="406"/>
      <c r="F403" s="128"/>
      <c r="G403" s="128"/>
      <c r="H403" s="94"/>
      <c r="I403" s="94"/>
      <c r="J403" s="405"/>
      <c r="K403" s="405"/>
      <c r="L403" s="405"/>
      <c r="M403" s="405"/>
    </row>
    <row r="404" spans="1:13" x14ac:dyDescent="0.2">
      <c r="A404" s="127" t="str">
        <f t="shared" si="7"/>
        <v/>
      </c>
      <c r="B404" s="125"/>
      <c r="C404" s="108"/>
      <c r="D404" s="108"/>
      <c r="E404" s="406"/>
      <c r="F404" s="128"/>
      <c r="G404" s="128"/>
      <c r="H404" s="94"/>
      <c r="I404" s="94"/>
      <c r="J404" s="405"/>
      <c r="K404" s="405"/>
      <c r="L404" s="405"/>
      <c r="M404" s="405"/>
    </row>
    <row r="405" spans="1:13" x14ac:dyDescent="0.2">
      <c r="A405" s="127" t="str">
        <f t="shared" si="7"/>
        <v/>
      </c>
      <c r="B405" s="125"/>
      <c r="C405" s="108"/>
      <c r="D405" s="108"/>
      <c r="E405" s="406"/>
      <c r="F405" s="128"/>
      <c r="G405" s="128"/>
      <c r="H405" s="94"/>
      <c r="I405" s="94"/>
      <c r="J405" s="405"/>
      <c r="K405" s="405"/>
      <c r="L405" s="405"/>
      <c r="M405" s="405"/>
    </row>
    <row r="406" spans="1:13" x14ac:dyDescent="0.2">
      <c r="A406" s="127" t="str">
        <f t="shared" si="7"/>
        <v/>
      </c>
      <c r="B406" s="125"/>
      <c r="C406" s="108"/>
      <c r="D406" s="108"/>
      <c r="E406" s="406"/>
      <c r="F406" s="128"/>
      <c r="G406" s="128"/>
      <c r="H406" s="94"/>
      <c r="I406" s="94"/>
      <c r="J406" s="405"/>
      <c r="K406" s="405"/>
      <c r="L406" s="405"/>
      <c r="M406" s="405"/>
    </row>
    <row r="407" spans="1:13" x14ac:dyDescent="0.2">
      <c r="A407" s="127" t="str">
        <f t="shared" si="7"/>
        <v/>
      </c>
      <c r="B407" s="125"/>
      <c r="C407" s="108"/>
      <c r="D407" s="108"/>
      <c r="E407" s="406"/>
      <c r="F407" s="128"/>
      <c r="G407" s="128"/>
      <c r="H407" s="94"/>
      <c r="I407" s="94"/>
      <c r="J407" s="405"/>
      <c r="K407" s="405"/>
      <c r="L407" s="405"/>
      <c r="M407" s="405"/>
    </row>
    <row r="408" spans="1:13" x14ac:dyDescent="0.2">
      <c r="A408" s="127" t="str">
        <f t="shared" si="7"/>
        <v/>
      </c>
      <c r="B408" s="125"/>
      <c r="C408" s="108"/>
      <c r="D408" s="108"/>
      <c r="E408" s="406"/>
      <c r="F408" s="128"/>
      <c r="G408" s="128"/>
      <c r="H408" s="94"/>
      <c r="I408" s="94"/>
      <c r="J408" s="405"/>
      <c r="K408" s="405"/>
      <c r="L408" s="405"/>
      <c r="M408" s="405"/>
    </row>
    <row r="409" spans="1:13" x14ac:dyDescent="0.2">
      <c r="A409" s="127" t="str">
        <f t="shared" si="7"/>
        <v/>
      </c>
      <c r="B409" s="125"/>
      <c r="C409" s="108"/>
      <c r="D409" s="108"/>
      <c r="E409" s="406"/>
      <c r="F409" s="128"/>
      <c r="G409" s="128"/>
      <c r="H409" s="94"/>
      <c r="I409" s="94"/>
      <c r="J409" s="405"/>
      <c r="K409" s="405"/>
      <c r="L409" s="405"/>
      <c r="M409" s="405"/>
    </row>
    <row r="410" spans="1:13" x14ac:dyDescent="0.2">
      <c r="A410" s="127" t="str">
        <f t="shared" si="7"/>
        <v/>
      </c>
      <c r="B410" s="125"/>
      <c r="C410" s="108"/>
      <c r="D410" s="108"/>
      <c r="E410" s="406"/>
      <c r="F410" s="128"/>
      <c r="G410" s="128"/>
      <c r="H410" s="94"/>
      <c r="I410" s="94"/>
      <c r="J410" s="405"/>
      <c r="K410" s="405"/>
      <c r="L410" s="405"/>
      <c r="M410" s="405"/>
    </row>
    <row r="411" spans="1:13" x14ac:dyDescent="0.2">
      <c r="A411" s="127" t="str">
        <f t="shared" si="7"/>
        <v/>
      </c>
      <c r="B411" s="125"/>
      <c r="C411" s="108"/>
      <c r="D411" s="108"/>
      <c r="E411" s="406"/>
      <c r="F411" s="128"/>
      <c r="G411" s="128"/>
      <c r="H411" s="94"/>
      <c r="I411" s="94"/>
      <c r="J411" s="405"/>
      <c r="K411" s="405"/>
      <c r="L411" s="405"/>
      <c r="M411" s="405"/>
    </row>
    <row r="412" spans="1:13" x14ac:dyDescent="0.2">
      <c r="A412" s="127" t="str">
        <f t="shared" si="7"/>
        <v/>
      </c>
      <c r="B412" s="125"/>
      <c r="C412" s="108"/>
      <c r="D412" s="108"/>
      <c r="E412" s="406"/>
      <c r="F412" s="128"/>
      <c r="G412" s="128"/>
      <c r="H412" s="94"/>
      <c r="I412" s="94"/>
      <c r="J412" s="405"/>
      <c r="K412" s="405"/>
      <c r="L412" s="405"/>
      <c r="M412" s="405"/>
    </row>
    <row r="413" spans="1:13" x14ac:dyDescent="0.2">
      <c r="A413" s="127" t="str">
        <f t="shared" si="7"/>
        <v/>
      </c>
      <c r="B413" s="125"/>
      <c r="C413" s="108"/>
      <c r="D413" s="108"/>
      <c r="E413" s="406"/>
      <c r="F413" s="128"/>
      <c r="G413" s="128"/>
      <c r="H413" s="94"/>
      <c r="I413" s="94"/>
      <c r="J413" s="405"/>
      <c r="K413" s="405"/>
      <c r="L413" s="405"/>
      <c r="M413" s="405"/>
    </row>
    <row r="414" spans="1:13" x14ac:dyDescent="0.2">
      <c r="A414" s="127" t="str">
        <f t="shared" si="7"/>
        <v/>
      </c>
      <c r="B414" s="125"/>
      <c r="C414" s="108"/>
      <c r="D414" s="108"/>
      <c r="E414" s="406"/>
      <c r="F414" s="128"/>
      <c r="G414" s="128"/>
      <c r="H414" s="94"/>
      <c r="I414" s="94"/>
      <c r="J414" s="405"/>
      <c r="K414" s="405"/>
      <c r="L414" s="405"/>
      <c r="M414" s="405"/>
    </row>
    <row r="415" spans="1:13" x14ac:dyDescent="0.2">
      <c r="A415" s="127" t="str">
        <f t="shared" si="7"/>
        <v/>
      </c>
      <c r="B415" s="125"/>
      <c r="C415" s="108"/>
      <c r="D415" s="108"/>
      <c r="E415" s="406"/>
      <c r="F415" s="128"/>
      <c r="G415" s="128"/>
      <c r="H415" s="94"/>
      <c r="I415" s="94"/>
      <c r="J415" s="405"/>
      <c r="K415" s="405"/>
      <c r="L415" s="405"/>
      <c r="M415" s="405"/>
    </row>
    <row r="416" spans="1:13" x14ac:dyDescent="0.2">
      <c r="A416" s="127" t="str">
        <f t="shared" si="7"/>
        <v/>
      </c>
      <c r="B416" s="125"/>
      <c r="C416" s="108"/>
      <c r="D416" s="108"/>
      <c r="E416" s="406"/>
      <c r="F416" s="128"/>
      <c r="G416" s="128"/>
      <c r="H416" s="94"/>
      <c r="I416" s="94"/>
      <c r="J416" s="405"/>
      <c r="K416" s="405"/>
      <c r="L416" s="405"/>
      <c r="M416" s="405"/>
    </row>
    <row r="417" spans="1:13" x14ac:dyDescent="0.2">
      <c r="A417" s="127" t="str">
        <f t="shared" si="7"/>
        <v/>
      </c>
      <c r="B417" s="125"/>
      <c r="C417" s="108"/>
      <c r="D417" s="108"/>
      <c r="E417" s="406"/>
      <c r="F417" s="128"/>
      <c r="G417" s="128"/>
      <c r="H417" s="94"/>
      <c r="I417" s="94"/>
      <c r="J417" s="405"/>
      <c r="K417" s="405"/>
      <c r="L417" s="405"/>
      <c r="M417" s="405"/>
    </row>
    <row r="418" spans="1:13" x14ac:dyDescent="0.2">
      <c r="A418" s="127" t="str">
        <f t="shared" si="7"/>
        <v/>
      </c>
      <c r="B418" s="125"/>
      <c r="C418" s="108"/>
      <c r="D418" s="108"/>
      <c r="E418" s="406"/>
      <c r="F418" s="128"/>
      <c r="G418" s="128"/>
      <c r="H418" s="94"/>
      <c r="I418" s="94"/>
      <c r="J418" s="405"/>
      <c r="K418" s="405"/>
      <c r="L418" s="405"/>
      <c r="M418" s="405"/>
    </row>
    <row r="419" spans="1:13" x14ac:dyDescent="0.2">
      <c r="A419" s="127" t="str">
        <f t="shared" si="7"/>
        <v/>
      </c>
      <c r="B419" s="125"/>
      <c r="C419" s="108"/>
      <c r="D419" s="108"/>
      <c r="E419" s="406"/>
      <c r="F419" s="128"/>
      <c r="G419" s="128"/>
      <c r="H419" s="94"/>
      <c r="I419" s="94"/>
      <c r="J419" s="405"/>
      <c r="K419" s="405"/>
      <c r="L419" s="405"/>
      <c r="M419" s="405"/>
    </row>
    <row r="420" spans="1:13" x14ac:dyDescent="0.2">
      <c r="A420" s="127" t="str">
        <f t="shared" si="7"/>
        <v/>
      </c>
      <c r="B420" s="125"/>
      <c r="C420" s="108"/>
      <c r="D420" s="108"/>
      <c r="E420" s="406"/>
      <c r="F420" s="128"/>
      <c r="G420" s="128"/>
      <c r="H420" s="94"/>
      <c r="I420" s="94"/>
      <c r="J420" s="405"/>
      <c r="K420" s="405"/>
      <c r="L420" s="405"/>
      <c r="M420" s="405"/>
    </row>
    <row r="421" spans="1:13" x14ac:dyDescent="0.2">
      <c r="A421" s="127" t="str">
        <f t="shared" si="7"/>
        <v/>
      </c>
      <c r="B421" s="125"/>
      <c r="C421" s="108"/>
      <c r="D421" s="108"/>
      <c r="E421" s="406"/>
      <c r="F421" s="128"/>
      <c r="G421" s="128"/>
      <c r="H421" s="94"/>
      <c r="I421" s="94"/>
      <c r="J421" s="405"/>
      <c r="K421" s="405"/>
      <c r="L421" s="405"/>
      <c r="M421" s="405"/>
    </row>
    <row r="422" spans="1:13" x14ac:dyDescent="0.2">
      <c r="A422" s="127" t="str">
        <f t="shared" si="7"/>
        <v/>
      </c>
      <c r="B422" s="125"/>
      <c r="C422" s="108"/>
      <c r="D422" s="108"/>
      <c r="E422" s="406"/>
      <c r="F422" s="128"/>
      <c r="G422" s="128"/>
      <c r="H422" s="94"/>
      <c r="I422" s="94"/>
      <c r="J422" s="405"/>
      <c r="K422" s="405"/>
      <c r="L422" s="405"/>
      <c r="M422" s="405"/>
    </row>
    <row r="423" spans="1:13" x14ac:dyDescent="0.2">
      <c r="A423" s="127" t="str">
        <f t="shared" si="7"/>
        <v/>
      </c>
      <c r="B423" s="125"/>
      <c r="C423" s="108"/>
      <c r="D423" s="108"/>
      <c r="E423" s="406"/>
      <c r="F423" s="128"/>
      <c r="G423" s="128"/>
      <c r="H423" s="94"/>
      <c r="I423" s="94"/>
      <c r="J423" s="405"/>
      <c r="K423" s="405"/>
      <c r="L423" s="405"/>
      <c r="M423" s="405"/>
    </row>
    <row r="424" spans="1:13" x14ac:dyDescent="0.2">
      <c r="A424" s="127" t="str">
        <f t="shared" si="7"/>
        <v/>
      </c>
      <c r="B424" s="125"/>
      <c r="C424" s="108"/>
      <c r="D424" s="108"/>
      <c r="E424" s="406"/>
      <c r="F424" s="128"/>
      <c r="G424" s="128"/>
      <c r="H424" s="94"/>
      <c r="I424" s="94"/>
      <c r="J424" s="405"/>
      <c r="K424" s="405"/>
      <c r="L424" s="405"/>
      <c r="M424" s="405"/>
    </row>
    <row r="425" spans="1:13" x14ac:dyDescent="0.2">
      <c r="A425" s="127" t="str">
        <f t="shared" si="7"/>
        <v/>
      </c>
      <c r="B425" s="125"/>
      <c r="C425" s="108"/>
      <c r="D425" s="108"/>
      <c r="E425" s="406"/>
      <c r="F425" s="128"/>
      <c r="G425" s="128"/>
      <c r="H425" s="94"/>
      <c r="I425" s="94"/>
      <c r="J425" s="405"/>
      <c r="K425" s="405"/>
      <c r="L425" s="405"/>
      <c r="M425" s="405"/>
    </row>
    <row r="426" spans="1:13" x14ac:dyDescent="0.2">
      <c r="A426" s="127" t="str">
        <f t="shared" si="7"/>
        <v/>
      </c>
      <c r="B426" s="125"/>
      <c r="C426" s="108"/>
      <c r="D426" s="108"/>
      <c r="E426" s="406"/>
      <c r="F426" s="128"/>
      <c r="G426" s="128"/>
      <c r="H426" s="94"/>
      <c r="I426" s="94"/>
      <c r="J426" s="405"/>
      <c r="K426" s="405"/>
      <c r="L426" s="405"/>
      <c r="M426" s="405"/>
    </row>
    <row r="427" spans="1:13" x14ac:dyDescent="0.2">
      <c r="A427" s="127" t="str">
        <f t="shared" si="7"/>
        <v/>
      </c>
      <c r="B427" s="125"/>
      <c r="C427" s="108"/>
      <c r="D427" s="108"/>
      <c r="E427" s="406"/>
      <c r="F427" s="128"/>
      <c r="G427" s="128"/>
      <c r="H427" s="94"/>
      <c r="I427" s="94"/>
      <c r="J427" s="405"/>
      <c r="K427" s="405"/>
      <c r="L427" s="405"/>
      <c r="M427" s="405"/>
    </row>
    <row r="428" spans="1:13" x14ac:dyDescent="0.2">
      <c r="A428" s="127" t="str">
        <f t="shared" si="7"/>
        <v/>
      </c>
      <c r="B428" s="125"/>
      <c r="C428" s="108"/>
      <c r="D428" s="108"/>
      <c r="E428" s="406"/>
      <c r="F428" s="128"/>
      <c r="G428" s="128"/>
      <c r="H428" s="94"/>
      <c r="I428" s="94"/>
      <c r="J428" s="405"/>
      <c r="K428" s="405"/>
      <c r="L428" s="405"/>
      <c r="M428" s="405"/>
    </row>
    <row r="429" spans="1:13" x14ac:dyDescent="0.2">
      <c r="A429" s="127" t="str">
        <f t="shared" si="7"/>
        <v/>
      </c>
      <c r="B429" s="125"/>
      <c r="C429" s="108"/>
      <c r="D429" s="108"/>
      <c r="E429" s="406"/>
      <c r="F429" s="128"/>
      <c r="G429" s="128"/>
      <c r="H429" s="94"/>
      <c r="I429" s="94"/>
      <c r="J429" s="405"/>
      <c r="K429" s="405"/>
      <c r="L429" s="405"/>
      <c r="M429" s="405"/>
    </row>
    <row r="430" spans="1:13" x14ac:dyDescent="0.2">
      <c r="A430" s="127" t="str">
        <f t="shared" si="7"/>
        <v/>
      </c>
      <c r="B430" s="125"/>
      <c r="C430" s="108"/>
      <c r="D430" s="108"/>
      <c r="E430" s="406"/>
      <c r="F430" s="128"/>
      <c r="G430" s="128"/>
      <c r="H430" s="94"/>
      <c r="I430" s="94"/>
      <c r="J430" s="405"/>
      <c r="K430" s="405"/>
      <c r="L430" s="405"/>
      <c r="M430" s="405"/>
    </row>
    <row r="431" spans="1:13" x14ac:dyDescent="0.2">
      <c r="A431" s="127" t="str">
        <f t="shared" si="7"/>
        <v/>
      </c>
      <c r="B431" s="125"/>
      <c r="C431" s="108"/>
      <c r="D431" s="108"/>
      <c r="E431" s="406"/>
      <c r="F431" s="128"/>
      <c r="G431" s="128"/>
      <c r="H431" s="94"/>
      <c r="I431" s="94"/>
      <c r="J431" s="405"/>
      <c r="K431" s="405"/>
      <c r="L431" s="405"/>
      <c r="M431" s="405"/>
    </row>
    <row r="432" spans="1:13" x14ac:dyDescent="0.2">
      <c r="A432" s="127" t="str">
        <f t="shared" si="7"/>
        <v/>
      </c>
      <c r="B432" s="125"/>
      <c r="C432" s="108"/>
      <c r="D432" s="108"/>
      <c r="E432" s="406"/>
      <c r="F432" s="128"/>
      <c r="G432" s="128"/>
      <c r="H432" s="94"/>
      <c r="I432" s="94"/>
      <c r="J432" s="405"/>
      <c r="K432" s="405"/>
      <c r="L432" s="405"/>
      <c r="M432" s="405"/>
    </row>
    <row r="433" spans="1:13" x14ac:dyDescent="0.2">
      <c r="A433" s="127" t="str">
        <f t="shared" si="7"/>
        <v/>
      </c>
      <c r="B433" s="125"/>
      <c r="C433" s="108"/>
      <c r="D433" s="108"/>
      <c r="E433" s="406"/>
      <c r="F433" s="128"/>
      <c r="G433" s="128"/>
      <c r="H433" s="94"/>
      <c r="I433" s="94"/>
      <c r="J433" s="405"/>
      <c r="K433" s="405"/>
      <c r="L433" s="405"/>
      <c r="M433" s="405"/>
    </row>
    <row r="434" spans="1:13" x14ac:dyDescent="0.2">
      <c r="A434" s="127" t="str">
        <f t="shared" si="7"/>
        <v/>
      </c>
      <c r="B434" s="125"/>
      <c r="C434" s="108"/>
      <c r="D434" s="108"/>
      <c r="E434" s="406"/>
      <c r="F434" s="128"/>
      <c r="G434" s="128"/>
      <c r="H434" s="94"/>
      <c r="I434" s="94"/>
      <c r="J434" s="405"/>
      <c r="K434" s="405"/>
      <c r="L434" s="405"/>
      <c r="M434" s="405"/>
    </row>
    <row r="435" spans="1:13" x14ac:dyDescent="0.2">
      <c r="A435" s="127" t="str">
        <f t="shared" si="7"/>
        <v/>
      </c>
      <c r="B435" s="125"/>
      <c r="C435" s="108"/>
      <c r="D435" s="108"/>
      <c r="E435" s="406"/>
      <c r="F435" s="128"/>
      <c r="G435" s="128"/>
      <c r="H435" s="94"/>
      <c r="I435" s="94"/>
      <c r="J435" s="405"/>
      <c r="K435" s="405"/>
      <c r="L435" s="405"/>
      <c r="M435" s="405"/>
    </row>
    <row r="436" spans="1:13" x14ac:dyDescent="0.2">
      <c r="A436" s="127" t="str">
        <f t="shared" si="7"/>
        <v/>
      </c>
      <c r="B436" s="125"/>
      <c r="C436" s="108"/>
      <c r="D436" s="108"/>
      <c r="E436" s="406"/>
      <c r="F436" s="128"/>
      <c r="G436" s="128"/>
      <c r="H436" s="94"/>
      <c r="I436" s="94"/>
      <c r="J436" s="405"/>
      <c r="K436" s="405"/>
      <c r="L436" s="405"/>
      <c r="M436" s="405"/>
    </row>
    <row r="437" spans="1:13" x14ac:dyDescent="0.2">
      <c r="A437" s="127" t="str">
        <f t="shared" si="7"/>
        <v/>
      </c>
      <c r="B437" s="125"/>
      <c r="C437" s="108"/>
      <c r="D437" s="108"/>
      <c r="E437" s="406"/>
      <c r="F437" s="128"/>
      <c r="G437" s="128"/>
      <c r="H437" s="94"/>
      <c r="I437" s="94"/>
      <c r="J437" s="405"/>
      <c r="K437" s="405"/>
      <c r="L437" s="405"/>
      <c r="M437" s="405"/>
    </row>
    <row r="438" spans="1:13" x14ac:dyDescent="0.2">
      <c r="A438" s="127" t="str">
        <f t="shared" si="7"/>
        <v/>
      </c>
      <c r="B438" s="125"/>
      <c r="C438" s="108"/>
      <c r="D438" s="108"/>
      <c r="E438" s="406"/>
      <c r="F438" s="128"/>
      <c r="G438" s="128"/>
      <c r="H438" s="94"/>
      <c r="I438" s="94"/>
      <c r="J438" s="405"/>
      <c r="K438" s="405"/>
      <c r="L438" s="405"/>
      <c r="M438" s="405"/>
    </row>
    <row r="439" spans="1:13" x14ac:dyDescent="0.2">
      <c r="A439" s="127" t="str">
        <f t="shared" si="7"/>
        <v/>
      </c>
      <c r="B439" s="125"/>
      <c r="C439" s="108"/>
      <c r="D439" s="108"/>
      <c r="E439" s="406"/>
      <c r="F439" s="128"/>
      <c r="G439" s="128"/>
      <c r="H439" s="94"/>
      <c r="I439" s="94"/>
      <c r="J439" s="405"/>
      <c r="K439" s="405"/>
      <c r="L439" s="405"/>
      <c r="M439" s="405"/>
    </row>
    <row r="440" spans="1:13" x14ac:dyDescent="0.2">
      <c r="A440" s="127" t="str">
        <f t="shared" si="7"/>
        <v/>
      </c>
      <c r="B440" s="125"/>
      <c r="C440" s="108"/>
      <c r="D440" s="108"/>
      <c r="E440" s="406"/>
      <c r="F440" s="128"/>
      <c r="G440" s="128"/>
      <c r="H440" s="94"/>
      <c r="I440" s="94"/>
      <c r="J440" s="405"/>
      <c r="K440" s="405"/>
      <c r="L440" s="405"/>
      <c r="M440" s="405"/>
    </row>
    <row r="441" spans="1:13" x14ac:dyDescent="0.2">
      <c r="A441" s="127" t="str">
        <f t="shared" si="7"/>
        <v/>
      </c>
      <c r="B441" s="125"/>
      <c r="C441" s="108"/>
      <c r="D441" s="108"/>
      <c r="E441" s="406"/>
      <c r="F441" s="128"/>
      <c r="G441" s="128"/>
      <c r="H441" s="94"/>
      <c r="I441" s="94"/>
      <c r="J441" s="405"/>
      <c r="K441" s="405"/>
      <c r="L441" s="405"/>
      <c r="M441" s="405"/>
    </row>
    <row r="442" spans="1:13" x14ac:dyDescent="0.2">
      <c r="A442" s="127" t="str">
        <f t="shared" si="7"/>
        <v/>
      </c>
      <c r="B442" s="125"/>
      <c r="C442" s="108"/>
      <c r="D442" s="108"/>
      <c r="E442" s="406"/>
      <c r="F442" s="128"/>
      <c r="G442" s="128"/>
      <c r="H442" s="94"/>
      <c r="I442" s="94"/>
      <c r="J442" s="405"/>
      <c r="K442" s="405"/>
      <c r="L442" s="405"/>
      <c r="M442" s="405"/>
    </row>
    <row r="443" spans="1:13" x14ac:dyDescent="0.2">
      <c r="A443" s="127" t="str">
        <f t="shared" si="7"/>
        <v/>
      </c>
      <c r="B443" s="125"/>
      <c r="C443" s="108"/>
      <c r="D443" s="108"/>
      <c r="E443" s="406"/>
      <c r="F443" s="128"/>
      <c r="G443" s="128"/>
      <c r="H443" s="94"/>
      <c r="I443" s="94"/>
      <c r="J443" s="405"/>
      <c r="K443" s="405"/>
      <c r="L443" s="405"/>
      <c r="M443" s="405"/>
    </row>
    <row r="444" spans="1:13" x14ac:dyDescent="0.2">
      <c r="A444" s="127" t="str">
        <f t="shared" si="7"/>
        <v/>
      </c>
      <c r="B444" s="125"/>
      <c r="C444" s="108"/>
      <c r="D444" s="108"/>
      <c r="E444" s="406"/>
      <c r="F444" s="128"/>
      <c r="G444" s="128"/>
      <c r="H444" s="94"/>
      <c r="I444" s="94"/>
      <c r="J444" s="405"/>
      <c r="K444" s="405"/>
      <c r="L444" s="405"/>
      <c r="M444" s="405"/>
    </row>
    <row r="445" spans="1:13" x14ac:dyDescent="0.2">
      <c r="A445" s="127" t="str">
        <f t="shared" si="7"/>
        <v/>
      </c>
      <c r="B445" s="125"/>
      <c r="C445" s="108"/>
      <c r="D445" s="108"/>
      <c r="E445" s="406"/>
      <c r="F445" s="128"/>
      <c r="G445" s="128"/>
      <c r="H445" s="94"/>
      <c r="I445" s="94"/>
      <c r="J445" s="405"/>
      <c r="K445" s="405"/>
      <c r="L445" s="405"/>
      <c r="M445" s="405"/>
    </row>
    <row r="446" spans="1:13" x14ac:dyDescent="0.2">
      <c r="A446" s="127" t="str">
        <f t="shared" si="7"/>
        <v/>
      </c>
      <c r="B446" s="125"/>
      <c r="C446" s="108"/>
      <c r="D446" s="108"/>
      <c r="E446" s="406"/>
      <c r="F446" s="128"/>
      <c r="G446" s="128"/>
      <c r="H446" s="94"/>
      <c r="I446" s="94"/>
      <c r="J446" s="405"/>
      <c r="K446" s="405"/>
      <c r="L446" s="405"/>
      <c r="M446" s="405"/>
    </row>
    <row r="447" spans="1:13" x14ac:dyDescent="0.2">
      <c r="A447" s="127" t="str">
        <f t="shared" si="7"/>
        <v/>
      </c>
      <c r="B447" s="125"/>
      <c r="C447" s="108"/>
      <c r="D447" s="108"/>
      <c r="E447" s="406"/>
      <c r="F447" s="128"/>
      <c r="G447" s="128"/>
      <c r="H447" s="94"/>
      <c r="I447" s="94"/>
      <c r="J447" s="405"/>
      <c r="K447" s="405"/>
      <c r="L447" s="405"/>
      <c r="M447" s="405"/>
    </row>
    <row r="448" spans="1:13" x14ac:dyDescent="0.2">
      <c r="A448" s="127" t="str">
        <f t="shared" si="7"/>
        <v/>
      </c>
      <c r="B448" s="125"/>
      <c r="C448" s="108"/>
      <c r="D448" s="108"/>
      <c r="E448" s="406"/>
      <c r="F448" s="128"/>
      <c r="G448" s="128"/>
      <c r="H448" s="94"/>
      <c r="I448" s="94"/>
      <c r="J448" s="405"/>
      <c r="K448" s="405"/>
      <c r="L448" s="405"/>
      <c r="M448" s="405"/>
    </row>
    <row r="449" spans="1:13" x14ac:dyDescent="0.2">
      <c r="A449" s="127" t="str">
        <f t="shared" si="7"/>
        <v/>
      </c>
      <c r="B449" s="125"/>
      <c r="C449" s="108"/>
      <c r="D449" s="108"/>
      <c r="E449" s="406"/>
      <c r="F449" s="128"/>
      <c r="G449" s="128"/>
      <c r="H449" s="94"/>
      <c r="I449" s="94"/>
      <c r="J449" s="405"/>
      <c r="K449" s="405"/>
      <c r="L449" s="405"/>
      <c r="M449" s="405"/>
    </row>
    <row r="450" spans="1:13" x14ac:dyDescent="0.2">
      <c r="A450" s="127" t="str">
        <f t="shared" si="7"/>
        <v/>
      </c>
      <c r="B450" s="125"/>
      <c r="C450" s="108"/>
      <c r="D450" s="108"/>
      <c r="E450" s="406"/>
      <c r="F450" s="128"/>
      <c r="G450" s="128"/>
      <c r="H450" s="94"/>
      <c r="I450" s="94"/>
      <c r="J450" s="405"/>
      <c r="K450" s="405"/>
      <c r="L450" s="405"/>
      <c r="M450" s="405"/>
    </row>
    <row r="451" spans="1:13" x14ac:dyDescent="0.2">
      <c r="A451" s="127" t="str">
        <f t="shared" si="7"/>
        <v/>
      </c>
      <c r="B451" s="125"/>
      <c r="C451" s="108"/>
      <c r="D451" s="108"/>
      <c r="E451" s="406"/>
      <c r="F451" s="128"/>
      <c r="G451" s="128"/>
      <c r="H451" s="94"/>
      <c r="I451" s="94"/>
      <c r="J451" s="405"/>
      <c r="K451" s="405"/>
      <c r="L451" s="405"/>
      <c r="M451" s="405"/>
    </row>
    <row r="452" spans="1:13" x14ac:dyDescent="0.2">
      <c r="A452" s="127" t="str">
        <f t="shared" si="7"/>
        <v/>
      </c>
      <c r="B452" s="125"/>
      <c r="C452" s="108"/>
      <c r="D452" s="108"/>
      <c r="E452" s="406"/>
      <c r="F452" s="128"/>
      <c r="G452" s="128"/>
      <c r="H452" s="94"/>
      <c r="I452" s="94"/>
      <c r="J452" s="405"/>
      <c r="K452" s="405"/>
      <c r="L452" s="405"/>
      <c r="M452" s="405"/>
    </row>
    <row r="453" spans="1:13" x14ac:dyDescent="0.2">
      <c r="A453" s="127" t="str">
        <f t="shared" si="7"/>
        <v/>
      </c>
      <c r="B453" s="125"/>
      <c r="C453" s="108"/>
      <c r="D453" s="108"/>
      <c r="E453" s="406"/>
      <c r="F453" s="128"/>
      <c r="G453" s="128"/>
      <c r="H453" s="94"/>
      <c r="I453" s="94"/>
      <c r="J453" s="405"/>
      <c r="K453" s="405"/>
      <c r="L453" s="405"/>
      <c r="M453" s="405"/>
    </row>
    <row r="454" spans="1:13" x14ac:dyDescent="0.2">
      <c r="A454" s="127" t="str">
        <f t="shared" si="7"/>
        <v/>
      </c>
      <c r="B454" s="125"/>
      <c r="C454" s="108"/>
      <c r="D454" s="108"/>
      <c r="E454" s="406"/>
      <c r="F454" s="128"/>
      <c r="G454" s="128"/>
      <c r="H454" s="94"/>
      <c r="I454" s="94"/>
      <c r="J454" s="405"/>
      <c r="K454" s="405"/>
      <c r="L454" s="405"/>
      <c r="M454" s="405"/>
    </row>
    <row r="455" spans="1:13" x14ac:dyDescent="0.2">
      <c r="A455" s="127" t="str">
        <f t="shared" si="7"/>
        <v/>
      </c>
      <c r="B455" s="125"/>
      <c r="C455" s="108"/>
      <c r="D455" s="108"/>
      <c r="E455" s="406"/>
      <c r="F455" s="128"/>
      <c r="G455" s="128"/>
      <c r="H455" s="94"/>
      <c r="I455" s="94"/>
      <c r="J455" s="405"/>
      <c r="K455" s="405"/>
      <c r="L455" s="405"/>
      <c r="M455" s="405"/>
    </row>
    <row r="456" spans="1:13" x14ac:dyDescent="0.2">
      <c r="A456" s="127" t="str">
        <f t="shared" si="7"/>
        <v/>
      </c>
      <c r="B456" s="125"/>
      <c r="C456" s="108"/>
      <c r="D456" s="108"/>
      <c r="E456" s="406"/>
      <c r="F456" s="128"/>
      <c r="G456" s="128"/>
      <c r="H456" s="94"/>
      <c r="I456" s="94"/>
      <c r="J456" s="405"/>
      <c r="K456" s="405"/>
      <c r="L456" s="405"/>
      <c r="M456" s="405"/>
    </row>
    <row r="457" spans="1:13" x14ac:dyDescent="0.2">
      <c r="A457" s="127" t="str">
        <f t="shared" si="7"/>
        <v/>
      </c>
      <c r="B457" s="125"/>
      <c r="C457" s="108"/>
      <c r="D457" s="108"/>
      <c r="E457" s="406"/>
      <c r="F457" s="128"/>
      <c r="G457" s="128"/>
      <c r="H457" s="94"/>
      <c r="I457" s="94"/>
      <c r="J457" s="405"/>
      <c r="K457" s="405"/>
      <c r="L457" s="405"/>
      <c r="M457" s="405"/>
    </row>
    <row r="458" spans="1:13" x14ac:dyDescent="0.2">
      <c r="A458" s="127" t="str">
        <f t="shared" si="7"/>
        <v/>
      </c>
      <c r="B458" s="125"/>
      <c r="C458" s="108"/>
      <c r="D458" s="108"/>
      <c r="E458" s="406"/>
      <c r="F458" s="128"/>
      <c r="G458" s="128"/>
      <c r="H458" s="94"/>
      <c r="I458" s="94"/>
      <c r="J458" s="405"/>
      <c r="K458" s="405"/>
      <c r="L458" s="405"/>
      <c r="M458" s="405"/>
    </row>
    <row r="459" spans="1:13" x14ac:dyDescent="0.2">
      <c r="A459" s="127" t="str">
        <f t="shared" si="7"/>
        <v/>
      </c>
      <c r="B459" s="125"/>
      <c r="C459" s="108"/>
      <c r="D459" s="108"/>
      <c r="E459" s="406"/>
      <c r="F459" s="128"/>
      <c r="G459" s="128"/>
      <c r="H459" s="94"/>
      <c r="I459" s="94"/>
      <c r="J459" s="405"/>
      <c r="K459" s="405"/>
      <c r="L459" s="405"/>
      <c r="M459" s="405"/>
    </row>
    <row r="460" spans="1:13" x14ac:dyDescent="0.2">
      <c r="A460" s="127" t="str">
        <f t="shared" si="7"/>
        <v/>
      </c>
      <c r="B460" s="125"/>
      <c r="C460" s="108"/>
      <c r="D460" s="108"/>
      <c r="E460" s="406"/>
      <c r="F460" s="128"/>
      <c r="G460" s="128"/>
      <c r="H460" s="94"/>
      <c r="I460" s="94"/>
      <c r="J460" s="405"/>
      <c r="K460" s="405"/>
      <c r="L460" s="405"/>
      <c r="M460" s="405"/>
    </row>
    <row r="461" spans="1:13" x14ac:dyDescent="0.2">
      <c r="A461" s="127" t="str">
        <f t="shared" si="7"/>
        <v/>
      </c>
      <c r="B461" s="125"/>
      <c r="C461" s="108"/>
      <c r="D461" s="108"/>
      <c r="E461" s="406"/>
      <c r="F461" s="128"/>
      <c r="G461" s="128"/>
      <c r="H461" s="94"/>
      <c r="I461" s="94"/>
      <c r="J461" s="405"/>
      <c r="K461" s="405"/>
      <c r="L461" s="405"/>
      <c r="M461" s="405"/>
    </row>
    <row r="462" spans="1:13" x14ac:dyDescent="0.2">
      <c r="A462" s="127" t="str">
        <f t="shared" si="7"/>
        <v/>
      </c>
      <c r="B462" s="125"/>
      <c r="C462" s="108"/>
      <c r="D462" s="108"/>
      <c r="E462" s="406"/>
      <c r="F462" s="128"/>
      <c r="G462" s="128"/>
      <c r="H462" s="94"/>
      <c r="I462" s="94"/>
      <c r="J462" s="405"/>
      <c r="K462" s="405"/>
      <c r="L462" s="405"/>
      <c r="M462" s="405"/>
    </row>
    <row r="463" spans="1:13" x14ac:dyDescent="0.2">
      <c r="A463" s="127" t="str">
        <f t="shared" si="7"/>
        <v/>
      </c>
      <c r="B463" s="125"/>
      <c r="C463" s="108"/>
      <c r="D463" s="108"/>
      <c r="E463" s="406"/>
      <c r="F463" s="128"/>
      <c r="G463" s="128"/>
      <c r="H463" s="94"/>
      <c r="I463" s="94"/>
      <c r="J463" s="405"/>
      <c r="K463" s="405"/>
      <c r="L463" s="405"/>
      <c r="M463" s="405"/>
    </row>
    <row r="464" spans="1:13" x14ac:dyDescent="0.2">
      <c r="A464" s="127" t="str">
        <f t="shared" si="7"/>
        <v/>
      </c>
      <c r="B464" s="125"/>
      <c r="C464" s="108"/>
      <c r="D464" s="108"/>
      <c r="E464" s="406"/>
      <c r="F464" s="128"/>
      <c r="G464" s="128"/>
      <c r="H464" s="94"/>
      <c r="I464" s="94"/>
      <c r="J464" s="405"/>
      <c r="K464" s="405"/>
      <c r="L464" s="405"/>
      <c r="M464" s="405"/>
    </row>
    <row r="465" spans="1:13" x14ac:dyDescent="0.2">
      <c r="A465" s="127" t="str">
        <f t="shared" si="7"/>
        <v/>
      </c>
      <c r="B465" s="125"/>
      <c r="C465" s="108"/>
      <c r="D465" s="108"/>
      <c r="E465" s="406"/>
      <c r="F465" s="128"/>
      <c r="G465" s="128"/>
      <c r="H465" s="94"/>
      <c r="I465" s="94"/>
      <c r="J465" s="405"/>
      <c r="K465" s="405"/>
      <c r="L465" s="405"/>
      <c r="M465" s="405"/>
    </row>
    <row r="466" spans="1:13" x14ac:dyDescent="0.2">
      <c r="A466" s="127" t="str">
        <f t="shared" ref="A466:A529" si="8">IF(COUNTA(B466:I466)&gt;0,ROW()-$A$3+1,"")</f>
        <v/>
      </c>
      <c r="B466" s="125"/>
      <c r="C466" s="108"/>
      <c r="D466" s="108"/>
      <c r="E466" s="406"/>
      <c r="F466" s="128"/>
      <c r="G466" s="128"/>
      <c r="H466" s="94"/>
      <c r="I466" s="94"/>
      <c r="J466" s="405"/>
      <c r="K466" s="405"/>
      <c r="L466" s="405"/>
      <c r="M466" s="405"/>
    </row>
    <row r="467" spans="1:13" x14ac:dyDescent="0.2">
      <c r="A467" s="127" t="str">
        <f t="shared" si="8"/>
        <v/>
      </c>
      <c r="B467" s="125"/>
      <c r="C467" s="108"/>
      <c r="D467" s="108"/>
      <c r="E467" s="406"/>
      <c r="F467" s="128"/>
      <c r="G467" s="128"/>
      <c r="H467" s="94"/>
      <c r="I467" s="94"/>
      <c r="J467" s="405"/>
      <c r="K467" s="405"/>
      <c r="L467" s="405"/>
      <c r="M467" s="405"/>
    </row>
    <row r="468" spans="1:13" x14ac:dyDescent="0.2">
      <c r="A468" s="127" t="str">
        <f t="shared" si="8"/>
        <v/>
      </c>
      <c r="B468" s="125"/>
      <c r="C468" s="108"/>
      <c r="D468" s="108"/>
      <c r="E468" s="406"/>
      <c r="F468" s="128"/>
      <c r="G468" s="128"/>
      <c r="H468" s="94"/>
      <c r="I468" s="94"/>
      <c r="J468" s="405"/>
      <c r="K468" s="405"/>
      <c r="L468" s="405"/>
      <c r="M468" s="405"/>
    </row>
    <row r="469" spans="1:13" x14ac:dyDescent="0.2">
      <c r="A469" s="127" t="str">
        <f t="shared" si="8"/>
        <v/>
      </c>
      <c r="B469" s="125"/>
      <c r="C469" s="108"/>
      <c r="D469" s="108"/>
      <c r="E469" s="406"/>
      <c r="F469" s="128"/>
      <c r="G469" s="128"/>
      <c r="H469" s="94"/>
      <c r="I469" s="94"/>
      <c r="J469" s="405"/>
      <c r="K469" s="405"/>
      <c r="L469" s="405"/>
      <c r="M469" s="405"/>
    </row>
    <row r="470" spans="1:13" x14ac:dyDescent="0.2">
      <c r="A470" s="127" t="str">
        <f t="shared" si="8"/>
        <v/>
      </c>
      <c r="B470" s="125"/>
      <c r="C470" s="108"/>
      <c r="D470" s="108"/>
      <c r="E470" s="406"/>
      <c r="F470" s="128"/>
      <c r="G470" s="128"/>
      <c r="H470" s="94"/>
      <c r="I470" s="94"/>
      <c r="J470" s="405"/>
      <c r="K470" s="405"/>
      <c r="L470" s="405"/>
      <c r="M470" s="405"/>
    </row>
    <row r="471" spans="1:13" x14ac:dyDescent="0.2">
      <c r="A471" s="127" t="str">
        <f t="shared" si="8"/>
        <v/>
      </c>
      <c r="B471" s="125"/>
      <c r="C471" s="108"/>
      <c r="D471" s="108"/>
      <c r="E471" s="406"/>
      <c r="F471" s="128"/>
      <c r="G471" s="128"/>
      <c r="H471" s="94"/>
      <c r="I471" s="94"/>
      <c r="J471" s="405"/>
      <c r="K471" s="405"/>
      <c r="L471" s="405"/>
      <c r="M471" s="405"/>
    </row>
    <row r="472" spans="1:13" x14ac:dyDescent="0.2">
      <c r="A472" s="127" t="str">
        <f t="shared" si="8"/>
        <v/>
      </c>
      <c r="B472" s="125"/>
      <c r="C472" s="108"/>
      <c r="D472" s="108"/>
      <c r="E472" s="406"/>
      <c r="F472" s="128"/>
      <c r="G472" s="128"/>
      <c r="H472" s="94"/>
      <c r="I472" s="94"/>
      <c r="J472" s="405"/>
      <c r="K472" s="405"/>
      <c r="L472" s="405"/>
      <c r="M472" s="405"/>
    </row>
    <row r="473" spans="1:13" x14ac:dyDescent="0.2">
      <c r="A473" s="127" t="str">
        <f t="shared" si="8"/>
        <v/>
      </c>
      <c r="B473" s="125"/>
      <c r="C473" s="108"/>
      <c r="D473" s="108"/>
      <c r="E473" s="406"/>
      <c r="F473" s="128"/>
      <c r="G473" s="128"/>
      <c r="H473" s="94"/>
      <c r="I473" s="94"/>
      <c r="J473" s="405"/>
      <c r="K473" s="405"/>
      <c r="L473" s="405"/>
      <c r="M473" s="405"/>
    </row>
    <row r="474" spans="1:13" x14ac:dyDescent="0.2">
      <c r="A474" s="127" t="str">
        <f t="shared" si="8"/>
        <v/>
      </c>
      <c r="B474" s="125"/>
      <c r="C474" s="108"/>
      <c r="D474" s="108"/>
      <c r="E474" s="406"/>
      <c r="F474" s="128"/>
      <c r="G474" s="128"/>
      <c r="H474" s="94"/>
      <c r="I474" s="94"/>
      <c r="J474" s="405"/>
      <c r="K474" s="405"/>
      <c r="L474" s="405"/>
      <c r="M474" s="405"/>
    </row>
    <row r="475" spans="1:13" x14ac:dyDescent="0.2">
      <c r="A475" s="127" t="str">
        <f t="shared" si="8"/>
        <v/>
      </c>
      <c r="B475" s="125"/>
      <c r="C475" s="108"/>
      <c r="D475" s="108"/>
      <c r="E475" s="406"/>
      <c r="F475" s="128"/>
      <c r="G475" s="128"/>
      <c r="H475" s="94"/>
      <c r="I475" s="94"/>
      <c r="J475" s="405"/>
      <c r="K475" s="405"/>
      <c r="L475" s="405"/>
      <c r="M475" s="405"/>
    </row>
    <row r="476" spans="1:13" x14ac:dyDescent="0.2">
      <c r="A476" s="127" t="str">
        <f t="shared" si="8"/>
        <v/>
      </c>
      <c r="B476" s="125"/>
      <c r="C476" s="108"/>
      <c r="D476" s="108"/>
      <c r="E476" s="406"/>
      <c r="F476" s="128"/>
      <c r="G476" s="128"/>
      <c r="H476" s="94"/>
      <c r="I476" s="94"/>
      <c r="J476" s="405"/>
      <c r="K476" s="405"/>
      <c r="L476" s="405"/>
      <c r="M476" s="405"/>
    </row>
    <row r="477" spans="1:13" x14ac:dyDescent="0.2">
      <c r="A477" s="127" t="str">
        <f t="shared" si="8"/>
        <v/>
      </c>
      <c r="B477" s="125"/>
      <c r="C477" s="108"/>
      <c r="D477" s="108"/>
      <c r="E477" s="406"/>
      <c r="F477" s="128"/>
      <c r="G477" s="128"/>
      <c r="H477" s="94"/>
      <c r="I477" s="94"/>
      <c r="J477" s="405"/>
      <c r="K477" s="405"/>
      <c r="L477" s="405"/>
      <c r="M477" s="405"/>
    </row>
    <row r="478" spans="1:13" x14ac:dyDescent="0.2">
      <c r="A478" s="127" t="str">
        <f t="shared" si="8"/>
        <v/>
      </c>
      <c r="B478" s="125"/>
      <c r="C478" s="108"/>
      <c r="D478" s="108"/>
      <c r="E478" s="406"/>
      <c r="F478" s="128"/>
      <c r="G478" s="128"/>
      <c r="H478" s="94"/>
      <c r="I478" s="94"/>
      <c r="J478" s="405"/>
      <c r="K478" s="405"/>
      <c r="L478" s="405"/>
      <c r="M478" s="405"/>
    </row>
    <row r="479" spans="1:13" x14ac:dyDescent="0.2">
      <c r="A479" s="127" t="str">
        <f t="shared" si="8"/>
        <v/>
      </c>
      <c r="B479" s="125"/>
      <c r="C479" s="108"/>
      <c r="D479" s="108"/>
      <c r="E479" s="406"/>
      <c r="F479" s="128"/>
      <c r="G479" s="128"/>
      <c r="H479" s="94"/>
      <c r="I479" s="94"/>
      <c r="J479" s="405"/>
      <c r="K479" s="405"/>
      <c r="L479" s="405"/>
      <c r="M479" s="405"/>
    </row>
    <row r="480" spans="1:13" x14ac:dyDescent="0.2">
      <c r="A480" s="127" t="str">
        <f t="shared" si="8"/>
        <v/>
      </c>
      <c r="B480" s="125"/>
      <c r="C480" s="108"/>
      <c r="D480" s="108"/>
      <c r="E480" s="406"/>
      <c r="F480" s="128"/>
      <c r="G480" s="128"/>
      <c r="H480" s="94"/>
      <c r="I480" s="94"/>
      <c r="J480" s="405"/>
      <c r="K480" s="405"/>
      <c r="L480" s="405"/>
      <c r="M480" s="405"/>
    </row>
    <row r="481" spans="1:13" x14ac:dyDescent="0.2">
      <c r="A481" s="127" t="str">
        <f t="shared" si="8"/>
        <v/>
      </c>
      <c r="B481" s="125"/>
      <c r="C481" s="108"/>
      <c r="D481" s="108"/>
      <c r="E481" s="406"/>
      <c r="F481" s="128"/>
      <c r="G481" s="128"/>
      <c r="H481" s="94"/>
      <c r="I481" s="94"/>
      <c r="J481" s="405"/>
      <c r="K481" s="405"/>
      <c r="L481" s="405"/>
      <c r="M481" s="405"/>
    </row>
    <row r="482" spans="1:13" x14ac:dyDescent="0.2">
      <c r="A482" s="127" t="str">
        <f t="shared" si="8"/>
        <v/>
      </c>
      <c r="B482" s="125"/>
      <c r="C482" s="108"/>
      <c r="D482" s="108"/>
      <c r="E482" s="406"/>
      <c r="F482" s="128"/>
      <c r="G482" s="128"/>
      <c r="H482" s="94"/>
      <c r="I482" s="94"/>
      <c r="J482" s="405"/>
      <c r="K482" s="405"/>
      <c r="L482" s="405"/>
      <c r="M482" s="405"/>
    </row>
    <row r="483" spans="1:13" x14ac:dyDescent="0.2">
      <c r="A483" s="127" t="str">
        <f t="shared" si="8"/>
        <v/>
      </c>
      <c r="B483" s="125"/>
      <c r="C483" s="108"/>
      <c r="D483" s="108"/>
      <c r="E483" s="406"/>
      <c r="F483" s="128"/>
      <c r="G483" s="128"/>
      <c r="H483" s="94"/>
      <c r="I483" s="94"/>
      <c r="J483" s="405"/>
      <c r="K483" s="405"/>
      <c r="L483" s="405"/>
      <c r="M483" s="405"/>
    </row>
    <row r="484" spans="1:13" x14ac:dyDescent="0.2">
      <c r="A484" s="127" t="str">
        <f t="shared" si="8"/>
        <v/>
      </c>
      <c r="B484" s="125"/>
      <c r="C484" s="108"/>
      <c r="D484" s="108"/>
      <c r="E484" s="406"/>
      <c r="F484" s="128"/>
      <c r="G484" s="128"/>
      <c r="H484" s="94"/>
      <c r="I484" s="94"/>
      <c r="J484" s="405"/>
      <c r="K484" s="405"/>
      <c r="L484" s="405"/>
      <c r="M484" s="405"/>
    </row>
    <row r="485" spans="1:13" x14ac:dyDescent="0.2">
      <c r="A485" s="127" t="str">
        <f t="shared" si="8"/>
        <v/>
      </c>
      <c r="B485" s="125"/>
      <c r="C485" s="108"/>
      <c r="D485" s="108"/>
      <c r="E485" s="406"/>
      <c r="F485" s="128"/>
      <c r="G485" s="128"/>
      <c r="H485" s="94"/>
      <c r="I485" s="94"/>
      <c r="J485" s="405"/>
      <c r="K485" s="405"/>
      <c r="L485" s="405"/>
      <c r="M485" s="405"/>
    </row>
    <row r="486" spans="1:13" x14ac:dyDescent="0.2">
      <c r="A486" s="127" t="str">
        <f t="shared" si="8"/>
        <v/>
      </c>
      <c r="B486" s="125"/>
      <c r="C486" s="108"/>
      <c r="D486" s="108"/>
      <c r="E486" s="406"/>
      <c r="F486" s="128"/>
      <c r="G486" s="128"/>
      <c r="H486" s="94"/>
      <c r="I486" s="94"/>
      <c r="J486" s="405"/>
      <c r="K486" s="405"/>
      <c r="L486" s="405"/>
      <c r="M486" s="405"/>
    </row>
    <row r="487" spans="1:13" x14ac:dyDescent="0.2">
      <c r="A487" s="127" t="str">
        <f t="shared" si="8"/>
        <v/>
      </c>
      <c r="B487" s="125"/>
      <c r="C487" s="108"/>
      <c r="D487" s="108"/>
      <c r="E487" s="406"/>
      <c r="F487" s="128"/>
      <c r="G487" s="128"/>
      <c r="H487" s="94"/>
      <c r="I487" s="94"/>
      <c r="J487" s="405"/>
      <c r="K487" s="405"/>
      <c r="L487" s="405"/>
      <c r="M487" s="405"/>
    </row>
    <row r="488" spans="1:13" x14ac:dyDescent="0.2">
      <c r="A488" s="127" t="str">
        <f t="shared" si="8"/>
        <v/>
      </c>
      <c r="B488" s="125"/>
      <c r="C488" s="108"/>
      <c r="D488" s="108"/>
      <c r="E488" s="406"/>
      <c r="F488" s="128"/>
      <c r="G488" s="128"/>
      <c r="H488" s="94"/>
      <c r="I488" s="94"/>
      <c r="J488" s="405"/>
      <c r="K488" s="405"/>
      <c r="L488" s="405"/>
      <c r="M488" s="405"/>
    </row>
    <row r="489" spans="1:13" x14ac:dyDescent="0.2">
      <c r="A489" s="127" t="str">
        <f t="shared" si="8"/>
        <v/>
      </c>
      <c r="B489" s="125"/>
      <c r="C489" s="108"/>
      <c r="D489" s="108"/>
      <c r="E489" s="406"/>
      <c r="F489" s="128"/>
      <c r="G489" s="128"/>
      <c r="H489" s="94"/>
      <c r="I489" s="94"/>
      <c r="J489" s="405"/>
      <c r="K489" s="405"/>
      <c r="L489" s="405"/>
      <c r="M489" s="405"/>
    </row>
    <row r="490" spans="1:13" x14ac:dyDescent="0.2">
      <c r="A490" s="127" t="str">
        <f t="shared" si="8"/>
        <v/>
      </c>
      <c r="B490" s="125"/>
      <c r="C490" s="108"/>
      <c r="D490" s="108"/>
      <c r="E490" s="406"/>
      <c r="F490" s="128"/>
      <c r="G490" s="128"/>
      <c r="H490" s="94"/>
      <c r="I490" s="94"/>
      <c r="J490" s="405"/>
      <c r="K490" s="405"/>
      <c r="L490" s="405"/>
      <c r="M490" s="405"/>
    </row>
    <row r="491" spans="1:13" x14ac:dyDescent="0.2">
      <c r="A491" s="127" t="str">
        <f t="shared" si="8"/>
        <v/>
      </c>
      <c r="B491" s="125"/>
      <c r="C491" s="108"/>
      <c r="D491" s="108"/>
      <c r="E491" s="406"/>
      <c r="F491" s="128"/>
      <c r="G491" s="128"/>
      <c r="H491" s="94"/>
      <c r="I491" s="94"/>
      <c r="J491" s="405"/>
      <c r="K491" s="405"/>
      <c r="L491" s="405"/>
      <c r="M491" s="405"/>
    </row>
    <row r="492" spans="1:13" x14ac:dyDescent="0.2">
      <c r="A492" s="127" t="str">
        <f t="shared" si="8"/>
        <v/>
      </c>
      <c r="B492" s="125"/>
      <c r="C492" s="108"/>
      <c r="D492" s="108"/>
      <c r="E492" s="406"/>
      <c r="F492" s="128"/>
      <c r="G492" s="128"/>
      <c r="H492" s="94"/>
      <c r="I492" s="94"/>
      <c r="J492" s="405"/>
      <c r="K492" s="405"/>
      <c r="L492" s="405"/>
      <c r="M492" s="405"/>
    </row>
    <row r="493" spans="1:13" x14ac:dyDescent="0.2">
      <c r="A493" s="127" t="str">
        <f t="shared" si="8"/>
        <v/>
      </c>
      <c r="B493" s="125"/>
      <c r="C493" s="108"/>
      <c r="D493" s="108"/>
      <c r="E493" s="406"/>
      <c r="F493" s="128"/>
      <c r="G493" s="128"/>
      <c r="H493" s="94"/>
      <c r="I493" s="94"/>
      <c r="J493" s="405"/>
      <c r="K493" s="405"/>
      <c r="L493" s="405"/>
      <c r="M493" s="405"/>
    </row>
    <row r="494" spans="1:13" x14ac:dyDescent="0.2">
      <c r="A494" s="127" t="str">
        <f t="shared" si="8"/>
        <v/>
      </c>
      <c r="B494" s="125"/>
      <c r="C494" s="108"/>
      <c r="D494" s="108"/>
      <c r="E494" s="406"/>
      <c r="F494" s="128"/>
      <c r="G494" s="128"/>
      <c r="H494" s="94"/>
      <c r="I494" s="94"/>
      <c r="J494" s="405"/>
      <c r="K494" s="405"/>
      <c r="L494" s="405"/>
      <c r="M494" s="405"/>
    </row>
    <row r="495" spans="1:13" x14ac:dyDescent="0.2">
      <c r="A495" s="127" t="str">
        <f t="shared" si="8"/>
        <v/>
      </c>
      <c r="B495" s="125"/>
      <c r="C495" s="108"/>
      <c r="D495" s="108"/>
      <c r="E495" s="406"/>
      <c r="F495" s="128"/>
      <c r="G495" s="128"/>
      <c r="H495" s="94"/>
      <c r="I495" s="94"/>
      <c r="J495" s="405"/>
      <c r="K495" s="405"/>
      <c r="L495" s="405"/>
      <c r="M495" s="405"/>
    </row>
    <row r="496" spans="1:13" x14ac:dyDescent="0.2">
      <c r="A496" s="127" t="str">
        <f t="shared" si="8"/>
        <v/>
      </c>
      <c r="B496" s="125"/>
      <c r="C496" s="108"/>
      <c r="D496" s="108"/>
      <c r="E496" s="406"/>
      <c r="F496" s="128"/>
      <c r="G496" s="128"/>
      <c r="H496" s="94"/>
      <c r="I496" s="94"/>
      <c r="J496" s="405"/>
      <c r="K496" s="405"/>
      <c r="L496" s="405"/>
      <c r="M496" s="405"/>
    </row>
    <row r="497" spans="1:13" x14ac:dyDescent="0.2">
      <c r="A497" s="127" t="str">
        <f t="shared" si="8"/>
        <v/>
      </c>
      <c r="B497" s="125"/>
      <c r="C497" s="108"/>
      <c r="D497" s="108"/>
      <c r="E497" s="406"/>
      <c r="F497" s="128"/>
      <c r="G497" s="128"/>
      <c r="H497" s="94"/>
      <c r="I497" s="94"/>
      <c r="J497" s="405"/>
      <c r="K497" s="405"/>
      <c r="L497" s="405"/>
      <c r="M497" s="405"/>
    </row>
    <row r="498" spans="1:13" x14ac:dyDescent="0.2">
      <c r="A498" s="127" t="str">
        <f t="shared" si="8"/>
        <v/>
      </c>
      <c r="B498" s="125"/>
      <c r="C498" s="108"/>
      <c r="D498" s="108"/>
      <c r="E498" s="406"/>
      <c r="F498" s="128"/>
      <c r="G498" s="128"/>
      <c r="H498" s="94"/>
      <c r="I498" s="94"/>
      <c r="J498" s="405"/>
      <c r="K498" s="405"/>
      <c r="L498" s="405"/>
      <c r="M498" s="405"/>
    </row>
    <row r="499" spans="1:13" x14ac:dyDescent="0.2">
      <c r="A499" s="127" t="str">
        <f t="shared" si="8"/>
        <v/>
      </c>
      <c r="B499" s="125"/>
      <c r="C499" s="108"/>
      <c r="D499" s="108"/>
      <c r="E499" s="406"/>
      <c r="F499" s="128"/>
      <c r="G499" s="128"/>
      <c r="H499" s="94"/>
      <c r="I499" s="94"/>
      <c r="J499" s="405"/>
      <c r="K499" s="405"/>
      <c r="L499" s="405"/>
      <c r="M499" s="405"/>
    </row>
    <row r="500" spans="1:13" x14ac:dyDescent="0.2">
      <c r="A500" s="127" t="str">
        <f t="shared" si="8"/>
        <v/>
      </c>
      <c r="B500" s="125"/>
      <c r="C500" s="108"/>
      <c r="D500" s="108"/>
      <c r="E500" s="406"/>
      <c r="F500" s="128"/>
      <c r="G500" s="128"/>
      <c r="H500" s="94"/>
      <c r="I500" s="94"/>
      <c r="J500" s="405"/>
      <c r="K500" s="405"/>
      <c r="L500" s="405"/>
      <c r="M500" s="405"/>
    </row>
    <row r="501" spans="1:13" x14ac:dyDescent="0.2">
      <c r="A501" s="127" t="str">
        <f t="shared" si="8"/>
        <v/>
      </c>
      <c r="B501" s="125"/>
      <c r="C501" s="108"/>
      <c r="D501" s="108"/>
      <c r="E501" s="406"/>
      <c r="F501" s="128"/>
      <c r="G501" s="128"/>
      <c r="H501" s="94"/>
      <c r="I501" s="94"/>
      <c r="J501" s="405"/>
      <c r="K501" s="405"/>
      <c r="L501" s="405"/>
      <c r="M501" s="405"/>
    </row>
    <row r="502" spans="1:13" x14ac:dyDescent="0.2">
      <c r="A502" s="127" t="str">
        <f t="shared" si="8"/>
        <v/>
      </c>
      <c r="B502" s="125"/>
      <c r="C502" s="108"/>
      <c r="D502" s="108"/>
      <c r="E502" s="406"/>
      <c r="F502" s="128"/>
      <c r="G502" s="128"/>
      <c r="H502" s="94"/>
      <c r="I502" s="94"/>
      <c r="J502" s="405"/>
      <c r="K502" s="405"/>
      <c r="L502" s="405"/>
      <c r="M502" s="405"/>
    </row>
    <row r="503" spans="1:13" x14ac:dyDescent="0.2">
      <c r="A503" s="127" t="str">
        <f t="shared" si="8"/>
        <v/>
      </c>
      <c r="B503" s="125"/>
      <c r="C503" s="108"/>
      <c r="D503" s="108"/>
      <c r="E503" s="406"/>
      <c r="F503" s="128"/>
      <c r="G503" s="128"/>
      <c r="H503" s="94"/>
      <c r="I503" s="94"/>
      <c r="J503" s="405"/>
      <c r="K503" s="405"/>
      <c r="L503" s="405"/>
      <c r="M503" s="405"/>
    </row>
    <row r="504" spans="1:13" x14ac:dyDescent="0.2">
      <c r="A504" s="127" t="str">
        <f t="shared" si="8"/>
        <v/>
      </c>
      <c r="B504" s="125"/>
      <c r="C504" s="108"/>
      <c r="D504" s="108"/>
      <c r="E504" s="406"/>
      <c r="F504" s="128"/>
      <c r="G504" s="128"/>
      <c r="H504" s="94"/>
      <c r="I504" s="94"/>
      <c r="J504" s="405"/>
      <c r="K504" s="405"/>
      <c r="L504" s="405"/>
      <c r="M504" s="405"/>
    </row>
    <row r="505" spans="1:13" x14ac:dyDescent="0.2">
      <c r="A505" s="127" t="str">
        <f t="shared" si="8"/>
        <v/>
      </c>
      <c r="B505" s="125"/>
      <c r="C505" s="108"/>
      <c r="D505" s="108"/>
      <c r="E505" s="406"/>
      <c r="F505" s="128"/>
      <c r="G505" s="128"/>
      <c r="H505" s="94"/>
      <c r="I505" s="94"/>
      <c r="J505" s="405"/>
      <c r="K505" s="405"/>
      <c r="L505" s="405"/>
      <c r="M505" s="405"/>
    </row>
    <row r="506" spans="1:13" x14ac:dyDescent="0.2">
      <c r="A506" s="127" t="str">
        <f t="shared" si="8"/>
        <v/>
      </c>
      <c r="B506" s="125"/>
      <c r="C506" s="108"/>
      <c r="D506" s="108"/>
      <c r="E506" s="406"/>
      <c r="F506" s="128"/>
      <c r="G506" s="128"/>
      <c r="H506" s="94"/>
      <c r="I506" s="94"/>
      <c r="J506" s="405"/>
      <c r="K506" s="405"/>
      <c r="L506" s="405"/>
      <c r="M506" s="405"/>
    </row>
    <row r="507" spans="1:13" x14ac:dyDescent="0.2">
      <c r="A507" s="127" t="str">
        <f t="shared" si="8"/>
        <v/>
      </c>
      <c r="B507" s="125"/>
      <c r="C507" s="108"/>
      <c r="D507" s="108"/>
      <c r="E507" s="406"/>
      <c r="F507" s="128"/>
      <c r="G507" s="128"/>
      <c r="H507" s="94"/>
      <c r="I507" s="94"/>
      <c r="J507" s="405"/>
      <c r="K507" s="405"/>
      <c r="L507" s="405"/>
      <c r="M507" s="405"/>
    </row>
    <row r="508" spans="1:13" x14ac:dyDescent="0.2">
      <c r="A508" s="127" t="str">
        <f t="shared" si="8"/>
        <v/>
      </c>
      <c r="B508" s="125"/>
      <c r="C508" s="108"/>
      <c r="D508" s="108"/>
      <c r="E508" s="406"/>
      <c r="F508" s="128"/>
      <c r="G508" s="128"/>
      <c r="H508" s="94"/>
      <c r="I508" s="94"/>
      <c r="J508" s="405"/>
      <c r="K508" s="405"/>
      <c r="L508" s="405"/>
      <c r="M508" s="405"/>
    </row>
    <row r="509" spans="1:13" x14ac:dyDescent="0.2">
      <c r="A509" s="127" t="str">
        <f t="shared" si="8"/>
        <v/>
      </c>
      <c r="B509" s="125"/>
      <c r="C509" s="108"/>
      <c r="D509" s="108"/>
      <c r="E509" s="406"/>
      <c r="F509" s="128"/>
      <c r="G509" s="128"/>
      <c r="H509" s="94"/>
      <c r="I509" s="94"/>
      <c r="J509" s="405"/>
      <c r="K509" s="405"/>
      <c r="L509" s="405"/>
      <c r="M509" s="405"/>
    </row>
    <row r="510" spans="1:13" x14ac:dyDescent="0.2">
      <c r="A510" s="127" t="str">
        <f t="shared" si="8"/>
        <v/>
      </c>
      <c r="B510" s="125"/>
      <c r="C510" s="108"/>
      <c r="D510" s="108"/>
      <c r="E510" s="406"/>
      <c r="F510" s="128"/>
      <c r="G510" s="128"/>
      <c r="H510" s="94"/>
      <c r="I510" s="94"/>
      <c r="J510" s="405"/>
      <c r="K510" s="405"/>
      <c r="L510" s="405"/>
      <c r="M510" s="405"/>
    </row>
    <row r="511" spans="1:13" x14ac:dyDescent="0.2">
      <c r="A511" s="127" t="str">
        <f t="shared" si="8"/>
        <v/>
      </c>
      <c r="B511" s="125"/>
      <c r="C511" s="108"/>
      <c r="D511" s="108"/>
      <c r="E511" s="406"/>
      <c r="F511" s="128"/>
      <c r="G511" s="128"/>
      <c r="H511" s="94"/>
      <c r="I511" s="94"/>
      <c r="J511" s="405"/>
      <c r="K511" s="405"/>
      <c r="L511" s="405"/>
      <c r="M511" s="405"/>
    </row>
    <row r="512" spans="1:13" x14ac:dyDescent="0.2">
      <c r="A512" s="127" t="str">
        <f t="shared" si="8"/>
        <v/>
      </c>
      <c r="B512" s="125"/>
      <c r="C512" s="108"/>
      <c r="D512" s="108"/>
      <c r="E512" s="406"/>
      <c r="F512" s="128"/>
      <c r="G512" s="128"/>
      <c r="H512" s="94"/>
      <c r="I512" s="94"/>
      <c r="J512" s="405"/>
      <c r="K512" s="405"/>
      <c r="L512" s="405"/>
      <c r="M512" s="405"/>
    </row>
    <row r="513" spans="1:13" x14ac:dyDescent="0.2">
      <c r="A513" s="127" t="str">
        <f t="shared" si="8"/>
        <v/>
      </c>
      <c r="B513" s="125"/>
      <c r="C513" s="108"/>
      <c r="D513" s="108"/>
      <c r="E513" s="406"/>
      <c r="F513" s="128"/>
      <c r="G513" s="128"/>
      <c r="H513" s="94"/>
      <c r="I513" s="94"/>
      <c r="J513" s="405"/>
      <c r="K513" s="405"/>
      <c r="L513" s="405"/>
      <c r="M513" s="405"/>
    </row>
    <row r="514" spans="1:13" x14ac:dyDescent="0.2">
      <c r="A514" s="127" t="str">
        <f t="shared" si="8"/>
        <v/>
      </c>
      <c r="B514" s="125"/>
      <c r="C514" s="108"/>
      <c r="D514" s="108"/>
      <c r="E514" s="406"/>
      <c r="F514" s="128"/>
      <c r="G514" s="128"/>
      <c r="H514" s="94"/>
      <c r="I514" s="94"/>
      <c r="J514" s="405"/>
      <c r="K514" s="405"/>
      <c r="L514" s="405"/>
      <c r="M514" s="405"/>
    </row>
    <row r="515" spans="1:13" x14ac:dyDescent="0.2">
      <c r="A515" s="127" t="str">
        <f t="shared" si="8"/>
        <v/>
      </c>
      <c r="B515" s="125"/>
      <c r="C515" s="108"/>
      <c r="D515" s="108"/>
      <c r="E515" s="406"/>
      <c r="F515" s="128"/>
      <c r="G515" s="128"/>
      <c r="H515" s="94"/>
      <c r="I515" s="94"/>
      <c r="J515" s="405"/>
      <c r="K515" s="405"/>
      <c r="L515" s="405"/>
      <c r="M515" s="405"/>
    </row>
    <row r="516" spans="1:13" x14ac:dyDescent="0.2">
      <c r="A516" s="127" t="str">
        <f t="shared" si="8"/>
        <v/>
      </c>
      <c r="B516" s="125"/>
      <c r="C516" s="108"/>
      <c r="D516" s="108"/>
      <c r="E516" s="406"/>
      <c r="F516" s="128"/>
      <c r="G516" s="128"/>
      <c r="H516" s="94"/>
      <c r="I516" s="94"/>
      <c r="J516" s="405"/>
      <c r="K516" s="405"/>
      <c r="L516" s="405"/>
      <c r="M516" s="405"/>
    </row>
    <row r="517" spans="1:13" x14ac:dyDescent="0.2">
      <c r="A517" s="127" t="str">
        <f t="shared" si="8"/>
        <v/>
      </c>
      <c r="B517" s="125"/>
      <c r="C517" s="108"/>
      <c r="D517" s="108"/>
      <c r="E517" s="406"/>
      <c r="F517" s="128"/>
      <c r="G517" s="128"/>
      <c r="H517" s="94"/>
      <c r="I517" s="94"/>
      <c r="J517" s="405"/>
      <c r="K517" s="405"/>
      <c r="L517" s="405"/>
      <c r="M517" s="405"/>
    </row>
    <row r="518" spans="1:13" x14ac:dyDescent="0.2">
      <c r="A518" s="127" t="str">
        <f t="shared" si="8"/>
        <v/>
      </c>
      <c r="B518" s="125"/>
      <c r="C518" s="108"/>
      <c r="D518" s="108"/>
      <c r="E518" s="406"/>
      <c r="F518" s="128"/>
      <c r="G518" s="128"/>
      <c r="H518" s="94"/>
      <c r="I518" s="94"/>
      <c r="J518" s="405"/>
      <c r="K518" s="405"/>
      <c r="L518" s="405"/>
      <c r="M518" s="405"/>
    </row>
    <row r="519" spans="1:13" x14ac:dyDescent="0.2">
      <c r="A519" s="127" t="str">
        <f t="shared" si="8"/>
        <v/>
      </c>
      <c r="B519" s="125"/>
      <c r="C519" s="108"/>
      <c r="D519" s="108"/>
      <c r="E519" s="406"/>
      <c r="F519" s="128"/>
      <c r="G519" s="128"/>
      <c r="H519" s="94"/>
      <c r="I519" s="94"/>
      <c r="J519" s="405"/>
      <c r="K519" s="405"/>
      <c r="L519" s="405"/>
      <c r="M519" s="405"/>
    </row>
    <row r="520" spans="1:13" x14ac:dyDescent="0.2">
      <c r="A520" s="127" t="str">
        <f t="shared" si="8"/>
        <v/>
      </c>
      <c r="B520" s="125"/>
      <c r="C520" s="108"/>
      <c r="D520" s="108"/>
      <c r="E520" s="406"/>
      <c r="F520" s="128"/>
      <c r="G520" s="128"/>
      <c r="H520" s="94"/>
      <c r="I520" s="94"/>
      <c r="J520" s="405"/>
      <c r="K520" s="405"/>
      <c r="L520" s="405"/>
      <c r="M520" s="405"/>
    </row>
    <row r="521" spans="1:13" x14ac:dyDescent="0.2">
      <c r="A521" s="127" t="str">
        <f t="shared" si="8"/>
        <v/>
      </c>
      <c r="B521" s="125"/>
      <c r="C521" s="108"/>
      <c r="D521" s="108"/>
      <c r="E521" s="406"/>
      <c r="F521" s="128"/>
      <c r="G521" s="128"/>
      <c r="H521" s="94"/>
      <c r="I521" s="94"/>
      <c r="J521" s="405"/>
      <c r="K521" s="405"/>
      <c r="L521" s="405"/>
      <c r="M521" s="405"/>
    </row>
    <row r="522" spans="1:13" x14ac:dyDescent="0.2">
      <c r="A522" s="127" t="str">
        <f t="shared" si="8"/>
        <v/>
      </c>
      <c r="B522" s="125"/>
      <c r="C522" s="108"/>
      <c r="D522" s="108"/>
      <c r="E522" s="406"/>
      <c r="F522" s="128"/>
      <c r="G522" s="128"/>
      <c r="H522" s="94"/>
      <c r="I522" s="94"/>
      <c r="J522" s="405"/>
      <c r="K522" s="405"/>
      <c r="L522" s="405"/>
      <c r="M522" s="405"/>
    </row>
    <row r="523" spans="1:13" x14ac:dyDescent="0.2">
      <c r="A523" s="127" t="str">
        <f t="shared" si="8"/>
        <v/>
      </c>
      <c r="B523" s="125"/>
      <c r="C523" s="108"/>
      <c r="D523" s="108"/>
      <c r="E523" s="406"/>
      <c r="F523" s="128"/>
      <c r="G523" s="128"/>
      <c r="H523" s="94"/>
      <c r="I523" s="94"/>
      <c r="J523" s="405"/>
      <c r="K523" s="405"/>
      <c r="L523" s="405"/>
      <c r="M523" s="405"/>
    </row>
    <row r="524" spans="1:13" x14ac:dyDescent="0.2">
      <c r="A524" s="127" t="str">
        <f t="shared" si="8"/>
        <v/>
      </c>
      <c r="B524" s="125"/>
      <c r="C524" s="108"/>
      <c r="D524" s="108"/>
      <c r="E524" s="406"/>
      <c r="F524" s="128"/>
      <c r="G524" s="128"/>
      <c r="H524" s="94"/>
      <c r="I524" s="94"/>
      <c r="J524" s="405"/>
      <c r="K524" s="405"/>
      <c r="L524" s="405"/>
      <c r="M524" s="405"/>
    </row>
    <row r="525" spans="1:13" x14ac:dyDescent="0.2">
      <c r="A525" s="127" t="str">
        <f t="shared" si="8"/>
        <v/>
      </c>
      <c r="B525" s="125"/>
      <c r="C525" s="108"/>
      <c r="D525" s="108"/>
      <c r="E525" s="406"/>
      <c r="F525" s="128"/>
      <c r="G525" s="128"/>
      <c r="H525" s="94"/>
      <c r="I525" s="94"/>
      <c r="J525" s="405"/>
      <c r="K525" s="405"/>
      <c r="L525" s="405"/>
      <c r="M525" s="405"/>
    </row>
    <row r="526" spans="1:13" x14ac:dyDescent="0.2">
      <c r="A526" s="127" t="str">
        <f t="shared" si="8"/>
        <v/>
      </c>
      <c r="B526" s="125"/>
      <c r="C526" s="108"/>
      <c r="D526" s="108"/>
      <c r="E526" s="406"/>
      <c r="F526" s="128"/>
      <c r="G526" s="128"/>
      <c r="H526" s="94"/>
      <c r="I526" s="94"/>
      <c r="J526" s="405"/>
      <c r="K526" s="405"/>
      <c r="L526" s="405"/>
      <c r="M526" s="405"/>
    </row>
    <row r="527" spans="1:13" x14ac:dyDescent="0.2">
      <c r="A527" s="127" t="str">
        <f t="shared" si="8"/>
        <v/>
      </c>
      <c r="B527" s="125"/>
      <c r="C527" s="108"/>
      <c r="D527" s="108"/>
      <c r="E527" s="406"/>
      <c r="F527" s="128"/>
      <c r="G527" s="128"/>
      <c r="H527" s="94"/>
      <c r="I527" s="94"/>
      <c r="J527" s="405"/>
      <c r="K527" s="405"/>
      <c r="L527" s="405"/>
      <c r="M527" s="405"/>
    </row>
    <row r="528" spans="1:13" x14ac:dyDescent="0.2">
      <c r="A528" s="127" t="str">
        <f t="shared" si="8"/>
        <v/>
      </c>
      <c r="B528" s="125"/>
      <c r="C528" s="108"/>
      <c r="D528" s="108"/>
      <c r="E528" s="406"/>
      <c r="F528" s="128"/>
      <c r="G528" s="128"/>
      <c r="H528" s="94"/>
      <c r="I528" s="94"/>
      <c r="J528" s="405"/>
      <c r="K528" s="405"/>
      <c r="L528" s="405"/>
      <c r="M528" s="405"/>
    </row>
    <row r="529" spans="1:13" x14ac:dyDescent="0.2">
      <c r="A529" s="127" t="str">
        <f t="shared" si="8"/>
        <v/>
      </c>
      <c r="B529" s="125"/>
      <c r="C529" s="108"/>
      <c r="D529" s="108"/>
      <c r="E529" s="406"/>
      <c r="F529" s="128"/>
      <c r="G529" s="128"/>
      <c r="H529" s="94"/>
      <c r="I529" s="94"/>
      <c r="J529" s="405"/>
      <c r="K529" s="405"/>
      <c r="L529" s="405"/>
      <c r="M529" s="405"/>
    </row>
    <row r="530" spans="1:13" x14ac:dyDescent="0.2">
      <c r="A530" s="127" t="str">
        <f t="shared" ref="A530:A593" si="9">IF(COUNTA(B530:I530)&gt;0,ROW()-$A$3+1,"")</f>
        <v/>
      </c>
      <c r="B530" s="125"/>
      <c r="C530" s="108"/>
      <c r="D530" s="108"/>
      <c r="E530" s="406"/>
      <c r="F530" s="128"/>
      <c r="G530" s="128"/>
      <c r="H530" s="94"/>
      <c r="I530" s="94"/>
      <c r="J530" s="405"/>
      <c r="K530" s="405"/>
      <c r="L530" s="405"/>
      <c r="M530" s="405"/>
    </row>
    <row r="531" spans="1:13" x14ac:dyDescent="0.2">
      <c r="A531" s="127" t="str">
        <f t="shared" si="9"/>
        <v/>
      </c>
      <c r="B531" s="125"/>
      <c r="C531" s="108"/>
      <c r="D531" s="108"/>
      <c r="E531" s="406"/>
      <c r="F531" s="128"/>
      <c r="G531" s="128"/>
      <c r="H531" s="94"/>
      <c r="I531" s="94"/>
      <c r="J531" s="405"/>
      <c r="K531" s="405"/>
      <c r="L531" s="405"/>
      <c r="M531" s="405"/>
    </row>
    <row r="532" spans="1:13" x14ac:dyDescent="0.2">
      <c r="A532" s="127" t="str">
        <f t="shared" si="9"/>
        <v/>
      </c>
      <c r="B532" s="125"/>
      <c r="C532" s="108"/>
      <c r="D532" s="108"/>
      <c r="E532" s="406"/>
      <c r="F532" s="128"/>
      <c r="G532" s="128"/>
      <c r="H532" s="94"/>
      <c r="I532" s="94"/>
      <c r="J532" s="405"/>
      <c r="K532" s="405"/>
      <c r="L532" s="405"/>
      <c r="M532" s="405"/>
    </row>
    <row r="533" spans="1:13" x14ac:dyDescent="0.2">
      <c r="A533" s="127" t="str">
        <f t="shared" si="9"/>
        <v/>
      </c>
      <c r="B533" s="125"/>
      <c r="C533" s="108"/>
      <c r="D533" s="108"/>
      <c r="E533" s="406"/>
      <c r="F533" s="128"/>
      <c r="G533" s="128"/>
      <c r="H533" s="94"/>
      <c r="I533" s="94"/>
      <c r="J533" s="405"/>
      <c r="K533" s="405"/>
      <c r="L533" s="405"/>
      <c r="M533" s="405"/>
    </row>
    <row r="534" spans="1:13" x14ac:dyDescent="0.2">
      <c r="A534" s="127" t="str">
        <f t="shared" si="9"/>
        <v/>
      </c>
      <c r="B534" s="125"/>
      <c r="C534" s="108"/>
      <c r="D534" s="108"/>
      <c r="E534" s="406"/>
      <c r="F534" s="128"/>
      <c r="G534" s="128"/>
      <c r="H534" s="94"/>
      <c r="I534" s="94"/>
      <c r="J534" s="405"/>
      <c r="K534" s="405"/>
      <c r="L534" s="405"/>
      <c r="M534" s="405"/>
    </row>
    <row r="535" spans="1:13" x14ac:dyDescent="0.2">
      <c r="A535" s="127" t="str">
        <f t="shared" si="9"/>
        <v/>
      </c>
      <c r="B535" s="125"/>
      <c r="C535" s="108"/>
      <c r="D535" s="108"/>
      <c r="E535" s="406"/>
      <c r="F535" s="128"/>
      <c r="G535" s="128"/>
      <c r="H535" s="94"/>
      <c r="I535" s="94"/>
      <c r="J535" s="405"/>
      <c r="K535" s="405"/>
      <c r="L535" s="405"/>
      <c r="M535" s="405"/>
    </row>
    <row r="536" spans="1:13" x14ac:dyDescent="0.2">
      <c r="A536" s="127" t="str">
        <f t="shared" si="9"/>
        <v/>
      </c>
      <c r="B536" s="125"/>
      <c r="C536" s="108"/>
      <c r="D536" s="108"/>
      <c r="E536" s="406"/>
      <c r="F536" s="128"/>
      <c r="G536" s="128"/>
      <c r="H536" s="94"/>
      <c r="I536" s="94"/>
      <c r="J536" s="405"/>
      <c r="K536" s="405"/>
      <c r="L536" s="405"/>
      <c r="M536" s="405"/>
    </row>
    <row r="537" spans="1:13" x14ac:dyDescent="0.2">
      <c r="A537" s="127" t="str">
        <f t="shared" si="9"/>
        <v/>
      </c>
      <c r="B537" s="125"/>
      <c r="C537" s="108"/>
      <c r="D537" s="108"/>
      <c r="E537" s="406"/>
      <c r="F537" s="128"/>
      <c r="G537" s="128"/>
      <c r="H537" s="94"/>
      <c r="I537" s="94"/>
      <c r="J537" s="405"/>
      <c r="K537" s="405"/>
      <c r="L537" s="405"/>
      <c r="M537" s="405"/>
    </row>
    <row r="538" spans="1:13" x14ac:dyDescent="0.2">
      <c r="A538" s="127" t="str">
        <f t="shared" si="9"/>
        <v/>
      </c>
      <c r="B538" s="125"/>
      <c r="C538" s="108"/>
      <c r="D538" s="108"/>
      <c r="E538" s="406"/>
      <c r="F538" s="128"/>
      <c r="G538" s="128"/>
      <c r="H538" s="94"/>
      <c r="I538" s="94"/>
      <c r="J538" s="405"/>
      <c r="K538" s="405"/>
      <c r="L538" s="405"/>
      <c r="M538" s="405"/>
    </row>
    <row r="539" spans="1:13" x14ac:dyDescent="0.2">
      <c r="A539" s="127" t="str">
        <f t="shared" si="9"/>
        <v/>
      </c>
      <c r="B539" s="125"/>
      <c r="C539" s="108"/>
      <c r="D539" s="108"/>
      <c r="E539" s="406"/>
      <c r="F539" s="128"/>
      <c r="G539" s="128"/>
      <c r="H539" s="94"/>
      <c r="I539" s="94"/>
      <c r="J539" s="405"/>
      <c r="K539" s="405"/>
      <c r="L539" s="405"/>
      <c r="M539" s="405"/>
    </row>
    <row r="540" spans="1:13" x14ac:dyDescent="0.2">
      <c r="A540" s="127" t="str">
        <f t="shared" si="9"/>
        <v/>
      </c>
      <c r="B540" s="125"/>
      <c r="C540" s="108"/>
      <c r="D540" s="108"/>
      <c r="E540" s="406"/>
      <c r="F540" s="128"/>
      <c r="G540" s="128"/>
      <c r="H540" s="94"/>
      <c r="I540" s="94"/>
      <c r="J540" s="405"/>
      <c r="K540" s="405"/>
      <c r="L540" s="405"/>
      <c r="M540" s="405"/>
    </row>
    <row r="541" spans="1:13" x14ac:dyDescent="0.2">
      <c r="A541" s="127" t="str">
        <f t="shared" si="9"/>
        <v/>
      </c>
      <c r="B541" s="125"/>
      <c r="C541" s="108"/>
      <c r="D541" s="108"/>
      <c r="E541" s="406"/>
      <c r="F541" s="128"/>
      <c r="G541" s="128"/>
      <c r="H541" s="94"/>
      <c r="I541" s="94"/>
      <c r="J541" s="405"/>
      <c r="K541" s="405"/>
      <c r="L541" s="405"/>
      <c r="M541" s="405"/>
    </row>
    <row r="542" spans="1:13" x14ac:dyDescent="0.2">
      <c r="A542" s="127" t="str">
        <f t="shared" si="9"/>
        <v/>
      </c>
      <c r="B542" s="125"/>
      <c r="C542" s="108"/>
      <c r="D542" s="108"/>
      <c r="E542" s="406"/>
      <c r="F542" s="128"/>
      <c r="G542" s="128"/>
      <c r="H542" s="94"/>
      <c r="I542" s="94"/>
      <c r="J542" s="405"/>
      <c r="K542" s="405"/>
      <c r="L542" s="405"/>
      <c r="M542" s="405"/>
    </row>
    <row r="543" spans="1:13" x14ac:dyDescent="0.2">
      <c r="A543" s="127" t="str">
        <f t="shared" si="9"/>
        <v/>
      </c>
      <c r="B543" s="125"/>
      <c r="C543" s="108"/>
      <c r="D543" s="108"/>
      <c r="E543" s="406"/>
      <c r="F543" s="128"/>
      <c r="G543" s="128"/>
      <c r="H543" s="94"/>
      <c r="I543" s="94"/>
      <c r="J543" s="405"/>
      <c r="K543" s="405"/>
      <c r="L543" s="405"/>
      <c r="M543" s="405"/>
    </row>
    <row r="544" spans="1:13" x14ac:dyDescent="0.2">
      <c r="A544" s="127" t="str">
        <f t="shared" si="9"/>
        <v/>
      </c>
      <c r="B544" s="125"/>
      <c r="C544" s="108"/>
      <c r="D544" s="108"/>
      <c r="E544" s="406"/>
      <c r="F544" s="128"/>
      <c r="G544" s="128"/>
      <c r="H544" s="94"/>
      <c r="I544" s="94"/>
      <c r="J544" s="405"/>
      <c r="K544" s="405"/>
      <c r="L544" s="405"/>
      <c r="M544" s="405"/>
    </row>
    <row r="545" spans="1:13" x14ac:dyDescent="0.2">
      <c r="A545" s="127" t="str">
        <f t="shared" si="9"/>
        <v/>
      </c>
      <c r="B545" s="125"/>
      <c r="C545" s="108"/>
      <c r="D545" s="108"/>
      <c r="E545" s="406"/>
      <c r="F545" s="128"/>
      <c r="G545" s="128"/>
      <c r="H545" s="94"/>
      <c r="I545" s="94"/>
      <c r="J545" s="405"/>
      <c r="K545" s="405"/>
      <c r="L545" s="405"/>
      <c r="M545" s="405"/>
    </row>
    <row r="546" spans="1:13" x14ac:dyDescent="0.2">
      <c r="A546" s="127" t="str">
        <f t="shared" si="9"/>
        <v/>
      </c>
      <c r="B546" s="125"/>
      <c r="C546" s="108"/>
      <c r="D546" s="108"/>
      <c r="E546" s="406"/>
      <c r="F546" s="128"/>
      <c r="G546" s="128"/>
      <c r="H546" s="94"/>
      <c r="I546" s="94"/>
      <c r="J546" s="405"/>
      <c r="K546" s="405"/>
      <c r="L546" s="405"/>
      <c r="M546" s="405"/>
    </row>
    <row r="547" spans="1:13" x14ac:dyDescent="0.2">
      <c r="A547" s="127" t="str">
        <f t="shared" si="9"/>
        <v/>
      </c>
      <c r="B547" s="125"/>
      <c r="C547" s="108"/>
      <c r="D547" s="108"/>
      <c r="E547" s="406"/>
      <c r="F547" s="128"/>
      <c r="G547" s="128"/>
      <c r="H547" s="94"/>
      <c r="I547" s="94"/>
      <c r="J547" s="405"/>
      <c r="K547" s="405"/>
      <c r="L547" s="405"/>
      <c r="M547" s="405"/>
    </row>
    <row r="548" spans="1:13" x14ac:dyDescent="0.2">
      <c r="A548" s="127" t="str">
        <f t="shared" si="9"/>
        <v/>
      </c>
      <c r="B548" s="125"/>
      <c r="C548" s="108"/>
      <c r="D548" s="108"/>
      <c r="E548" s="406"/>
      <c r="F548" s="128"/>
      <c r="G548" s="128"/>
      <c r="H548" s="94"/>
      <c r="I548" s="94"/>
      <c r="J548" s="405"/>
      <c r="K548" s="405"/>
      <c r="L548" s="405"/>
      <c r="M548" s="405"/>
    </row>
    <row r="549" spans="1:13" x14ac:dyDescent="0.2">
      <c r="A549" s="127" t="str">
        <f t="shared" si="9"/>
        <v/>
      </c>
      <c r="B549" s="125"/>
      <c r="C549" s="108"/>
      <c r="D549" s="108"/>
      <c r="E549" s="406"/>
      <c r="F549" s="128"/>
      <c r="G549" s="128"/>
      <c r="H549" s="94"/>
      <c r="I549" s="94"/>
      <c r="J549" s="405"/>
      <c r="K549" s="405"/>
      <c r="L549" s="405"/>
      <c r="M549" s="405"/>
    </row>
    <row r="550" spans="1:13" x14ac:dyDescent="0.2">
      <c r="A550" s="127" t="str">
        <f t="shared" si="9"/>
        <v/>
      </c>
      <c r="B550" s="125"/>
      <c r="C550" s="108"/>
      <c r="D550" s="108"/>
      <c r="E550" s="406"/>
      <c r="F550" s="128"/>
      <c r="G550" s="128"/>
      <c r="H550" s="94"/>
      <c r="I550" s="94"/>
      <c r="J550" s="405"/>
      <c r="K550" s="405"/>
      <c r="L550" s="405"/>
      <c r="M550" s="405"/>
    </row>
    <row r="551" spans="1:13" x14ac:dyDescent="0.2">
      <c r="A551" s="127" t="str">
        <f t="shared" si="9"/>
        <v/>
      </c>
      <c r="B551" s="125"/>
      <c r="C551" s="108"/>
      <c r="D551" s="108"/>
      <c r="E551" s="406"/>
      <c r="F551" s="128"/>
      <c r="G551" s="128"/>
      <c r="H551" s="94"/>
      <c r="I551" s="94"/>
      <c r="J551" s="405"/>
      <c r="K551" s="405"/>
      <c r="L551" s="405"/>
      <c r="M551" s="405"/>
    </row>
    <row r="552" spans="1:13" x14ac:dyDescent="0.2">
      <c r="A552" s="127" t="str">
        <f t="shared" si="9"/>
        <v/>
      </c>
      <c r="B552" s="125"/>
      <c r="C552" s="108"/>
      <c r="D552" s="108"/>
      <c r="E552" s="406"/>
      <c r="F552" s="128"/>
      <c r="G552" s="128"/>
      <c r="H552" s="94"/>
      <c r="I552" s="94"/>
      <c r="J552" s="405"/>
      <c r="K552" s="405"/>
      <c r="L552" s="405"/>
      <c r="M552" s="405"/>
    </row>
    <row r="553" spans="1:13" x14ac:dyDescent="0.2">
      <c r="A553" s="127" t="str">
        <f t="shared" si="9"/>
        <v/>
      </c>
      <c r="B553" s="125"/>
      <c r="C553" s="108"/>
      <c r="D553" s="108"/>
      <c r="E553" s="406"/>
      <c r="F553" s="128"/>
      <c r="G553" s="128"/>
      <c r="H553" s="94"/>
      <c r="I553" s="94"/>
      <c r="J553" s="405"/>
      <c r="K553" s="405"/>
      <c r="L553" s="405"/>
      <c r="M553" s="405"/>
    </row>
    <row r="554" spans="1:13" x14ac:dyDescent="0.2">
      <c r="A554" s="127" t="str">
        <f t="shared" si="9"/>
        <v/>
      </c>
      <c r="B554" s="125"/>
      <c r="C554" s="108"/>
      <c r="D554" s="108"/>
      <c r="E554" s="406"/>
      <c r="F554" s="128"/>
      <c r="G554" s="128"/>
      <c r="H554" s="94"/>
      <c r="I554" s="94"/>
      <c r="J554" s="405"/>
      <c r="K554" s="405"/>
      <c r="L554" s="405"/>
      <c r="M554" s="405"/>
    </row>
    <row r="555" spans="1:13" x14ac:dyDescent="0.2">
      <c r="A555" s="127" t="str">
        <f t="shared" si="9"/>
        <v/>
      </c>
      <c r="B555" s="125"/>
      <c r="C555" s="108"/>
      <c r="D555" s="108"/>
      <c r="E555" s="406"/>
      <c r="F555" s="128"/>
      <c r="G555" s="128"/>
      <c r="H555" s="94"/>
      <c r="I555" s="94"/>
      <c r="J555" s="405"/>
      <c r="K555" s="405"/>
      <c r="L555" s="405"/>
      <c r="M555" s="405"/>
    </row>
    <row r="556" spans="1:13" x14ac:dyDescent="0.2">
      <c r="A556" s="127" t="str">
        <f t="shared" si="9"/>
        <v/>
      </c>
      <c r="B556" s="125"/>
      <c r="C556" s="108"/>
      <c r="D556" s="108"/>
      <c r="E556" s="406"/>
      <c r="F556" s="128"/>
      <c r="G556" s="128"/>
      <c r="H556" s="94"/>
      <c r="I556" s="94"/>
      <c r="J556" s="405"/>
      <c r="K556" s="405"/>
      <c r="L556" s="405"/>
      <c r="M556" s="405"/>
    </row>
    <row r="557" spans="1:13" x14ac:dyDescent="0.2">
      <c r="A557" s="127" t="str">
        <f t="shared" si="9"/>
        <v/>
      </c>
      <c r="B557" s="125"/>
      <c r="C557" s="108"/>
      <c r="D557" s="108"/>
      <c r="E557" s="406"/>
      <c r="F557" s="128"/>
      <c r="G557" s="128"/>
      <c r="H557" s="94"/>
      <c r="I557" s="94"/>
      <c r="J557" s="405"/>
      <c r="K557" s="405"/>
      <c r="L557" s="405"/>
      <c r="M557" s="405"/>
    </row>
    <row r="558" spans="1:13" x14ac:dyDescent="0.2">
      <c r="A558" s="127" t="str">
        <f t="shared" si="9"/>
        <v/>
      </c>
      <c r="B558" s="125"/>
      <c r="C558" s="108"/>
      <c r="D558" s="108"/>
      <c r="E558" s="406"/>
      <c r="F558" s="128"/>
      <c r="G558" s="128"/>
      <c r="H558" s="94"/>
      <c r="I558" s="94"/>
      <c r="J558" s="405"/>
      <c r="K558" s="405"/>
      <c r="L558" s="405"/>
      <c r="M558" s="405"/>
    </row>
    <row r="559" spans="1:13" x14ac:dyDescent="0.2">
      <c r="A559" s="127" t="str">
        <f t="shared" si="9"/>
        <v/>
      </c>
      <c r="B559" s="125"/>
      <c r="C559" s="108"/>
      <c r="D559" s="108"/>
      <c r="E559" s="406"/>
      <c r="F559" s="128"/>
      <c r="G559" s="128"/>
      <c r="H559" s="94"/>
      <c r="I559" s="94"/>
      <c r="J559" s="405"/>
      <c r="K559" s="405"/>
      <c r="L559" s="405"/>
      <c r="M559" s="405"/>
    </row>
    <row r="560" spans="1:13" x14ac:dyDescent="0.2">
      <c r="A560" s="127" t="str">
        <f t="shared" si="9"/>
        <v/>
      </c>
      <c r="B560" s="125"/>
      <c r="C560" s="108"/>
      <c r="D560" s="108"/>
      <c r="E560" s="406"/>
      <c r="F560" s="128"/>
      <c r="G560" s="128"/>
      <c r="H560" s="94"/>
      <c r="I560" s="94"/>
      <c r="J560" s="405"/>
      <c r="K560" s="405"/>
      <c r="L560" s="405"/>
      <c r="M560" s="405"/>
    </row>
    <row r="561" spans="1:13" x14ac:dyDescent="0.2">
      <c r="A561" s="127" t="str">
        <f t="shared" si="9"/>
        <v/>
      </c>
      <c r="B561" s="125"/>
      <c r="C561" s="108"/>
      <c r="D561" s="108"/>
      <c r="E561" s="406"/>
      <c r="F561" s="128"/>
      <c r="G561" s="128"/>
      <c r="H561" s="94"/>
      <c r="I561" s="94"/>
      <c r="J561" s="405"/>
      <c r="K561" s="405"/>
      <c r="L561" s="405"/>
      <c r="M561" s="405"/>
    </row>
    <row r="562" spans="1:13" x14ac:dyDescent="0.2">
      <c r="A562" s="127" t="str">
        <f t="shared" si="9"/>
        <v/>
      </c>
      <c r="B562" s="125"/>
      <c r="C562" s="108"/>
      <c r="D562" s="108"/>
      <c r="E562" s="406"/>
      <c r="F562" s="128"/>
      <c r="G562" s="128"/>
      <c r="H562" s="94"/>
      <c r="I562" s="94"/>
      <c r="J562" s="405"/>
      <c r="K562" s="405"/>
      <c r="L562" s="405"/>
      <c r="M562" s="405"/>
    </row>
    <row r="563" spans="1:13" x14ac:dyDescent="0.2">
      <c r="A563" s="127" t="str">
        <f t="shared" si="9"/>
        <v/>
      </c>
      <c r="B563" s="125"/>
      <c r="C563" s="108"/>
      <c r="D563" s="108"/>
      <c r="E563" s="406"/>
      <c r="F563" s="128"/>
      <c r="G563" s="128"/>
      <c r="H563" s="94"/>
      <c r="I563" s="94"/>
      <c r="J563" s="405"/>
      <c r="K563" s="405"/>
      <c r="L563" s="405"/>
      <c r="M563" s="405"/>
    </row>
    <row r="564" spans="1:13" x14ac:dyDescent="0.2">
      <c r="A564" s="127" t="str">
        <f t="shared" si="9"/>
        <v/>
      </c>
      <c r="B564" s="125"/>
      <c r="C564" s="108"/>
      <c r="D564" s="108"/>
      <c r="E564" s="406"/>
      <c r="F564" s="128"/>
      <c r="G564" s="128"/>
      <c r="H564" s="94"/>
      <c r="I564" s="94"/>
      <c r="J564" s="405"/>
      <c r="K564" s="405"/>
      <c r="L564" s="405"/>
      <c r="M564" s="405"/>
    </row>
    <row r="565" spans="1:13" x14ac:dyDescent="0.2">
      <c r="A565" s="127" t="str">
        <f t="shared" si="9"/>
        <v/>
      </c>
      <c r="B565" s="125"/>
      <c r="C565" s="108"/>
      <c r="D565" s="108"/>
      <c r="E565" s="406"/>
      <c r="F565" s="128"/>
      <c r="G565" s="128"/>
      <c r="H565" s="94"/>
      <c r="I565" s="94"/>
      <c r="J565" s="405"/>
      <c r="K565" s="405"/>
      <c r="L565" s="405"/>
      <c r="M565" s="405"/>
    </row>
    <row r="566" spans="1:13" x14ac:dyDescent="0.2">
      <c r="A566" s="127" t="str">
        <f t="shared" si="9"/>
        <v/>
      </c>
      <c r="B566" s="125"/>
      <c r="C566" s="108"/>
      <c r="D566" s="108"/>
      <c r="E566" s="406"/>
      <c r="F566" s="128"/>
      <c r="G566" s="128"/>
      <c r="H566" s="94"/>
      <c r="I566" s="94"/>
      <c r="J566" s="405"/>
      <c r="K566" s="405"/>
      <c r="L566" s="405"/>
      <c r="M566" s="405"/>
    </row>
    <row r="567" spans="1:13" x14ac:dyDescent="0.2">
      <c r="A567" s="127" t="str">
        <f t="shared" si="9"/>
        <v/>
      </c>
      <c r="B567" s="125"/>
      <c r="C567" s="108"/>
      <c r="D567" s="108"/>
      <c r="E567" s="406"/>
      <c r="F567" s="128"/>
      <c r="G567" s="128"/>
      <c r="H567" s="94"/>
      <c r="I567" s="94"/>
      <c r="J567" s="405"/>
      <c r="K567" s="405"/>
      <c r="L567" s="405"/>
      <c r="M567" s="405"/>
    </row>
    <row r="568" spans="1:13" x14ac:dyDescent="0.2">
      <c r="A568" s="127" t="str">
        <f t="shared" si="9"/>
        <v/>
      </c>
      <c r="B568" s="125"/>
      <c r="C568" s="108"/>
      <c r="D568" s="108"/>
      <c r="E568" s="406"/>
      <c r="F568" s="128"/>
      <c r="G568" s="128"/>
      <c r="H568" s="94"/>
      <c r="I568" s="94"/>
      <c r="J568" s="405"/>
      <c r="K568" s="405"/>
      <c r="L568" s="405"/>
      <c r="M568" s="405"/>
    </row>
    <row r="569" spans="1:13" x14ac:dyDescent="0.2">
      <c r="A569" s="127" t="str">
        <f t="shared" si="9"/>
        <v/>
      </c>
      <c r="B569" s="125"/>
      <c r="C569" s="108"/>
      <c r="D569" s="108"/>
      <c r="E569" s="406"/>
      <c r="F569" s="128"/>
      <c r="G569" s="128"/>
      <c r="H569" s="94"/>
      <c r="I569" s="94"/>
      <c r="J569" s="405"/>
      <c r="K569" s="405"/>
      <c r="L569" s="405"/>
      <c r="M569" s="405"/>
    </row>
    <row r="570" spans="1:13" x14ac:dyDescent="0.2">
      <c r="A570" s="127" t="str">
        <f t="shared" si="9"/>
        <v/>
      </c>
      <c r="B570" s="125"/>
      <c r="C570" s="108"/>
      <c r="D570" s="108"/>
      <c r="E570" s="406"/>
      <c r="F570" s="128"/>
      <c r="G570" s="128"/>
      <c r="H570" s="94"/>
      <c r="I570" s="94"/>
      <c r="J570" s="405"/>
      <c r="K570" s="405"/>
      <c r="L570" s="405"/>
      <c r="M570" s="405"/>
    </row>
    <row r="571" spans="1:13" x14ac:dyDescent="0.2">
      <c r="A571" s="127" t="str">
        <f t="shared" si="9"/>
        <v/>
      </c>
      <c r="B571" s="125"/>
      <c r="C571" s="108"/>
      <c r="D571" s="108"/>
      <c r="E571" s="406"/>
      <c r="F571" s="128"/>
      <c r="G571" s="128"/>
      <c r="H571" s="94"/>
      <c r="I571" s="94"/>
      <c r="J571" s="405"/>
      <c r="K571" s="405"/>
      <c r="L571" s="405"/>
      <c r="M571" s="405"/>
    </row>
    <row r="572" spans="1:13" x14ac:dyDescent="0.2">
      <c r="A572" s="127" t="str">
        <f t="shared" si="9"/>
        <v/>
      </c>
      <c r="B572" s="125"/>
      <c r="C572" s="108"/>
      <c r="D572" s="108"/>
      <c r="E572" s="406"/>
      <c r="F572" s="128"/>
      <c r="G572" s="128"/>
      <c r="H572" s="94"/>
      <c r="I572" s="94"/>
      <c r="J572" s="405"/>
      <c r="K572" s="405"/>
      <c r="L572" s="405"/>
      <c r="M572" s="405"/>
    </row>
    <row r="573" spans="1:13" x14ac:dyDescent="0.2">
      <c r="A573" s="127" t="str">
        <f t="shared" si="9"/>
        <v/>
      </c>
      <c r="B573" s="125"/>
      <c r="C573" s="108"/>
      <c r="D573" s="108"/>
      <c r="E573" s="406"/>
      <c r="F573" s="128"/>
      <c r="G573" s="128"/>
      <c r="H573" s="94"/>
      <c r="I573" s="94"/>
      <c r="J573" s="405"/>
      <c r="K573" s="405"/>
      <c r="L573" s="405"/>
      <c r="M573" s="405"/>
    </row>
    <row r="574" spans="1:13" x14ac:dyDescent="0.2">
      <c r="A574" s="127" t="str">
        <f t="shared" si="9"/>
        <v/>
      </c>
      <c r="B574" s="125"/>
      <c r="C574" s="108"/>
      <c r="D574" s="108"/>
      <c r="E574" s="406"/>
      <c r="F574" s="128"/>
      <c r="G574" s="128"/>
      <c r="H574" s="94"/>
      <c r="I574" s="94"/>
      <c r="J574" s="405"/>
      <c r="K574" s="405"/>
      <c r="L574" s="405"/>
      <c r="M574" s="405"/>
    </row>
    <row r="575" spans="1:13" x14ac:dyDescent="0.2">
      <c r="A575" s="127" t="str">
        <f t="shared" si="9"/>
        <v/>
      </c>
      <c r="B575" s="125"/>
      <c r="C575" s="108"/>
      <c r="D575" s="108"/>
      <c r="E575" s="406"/>
      <c r="F575" s="128"/>
      <c r="G575" s="128"/>
      <c r="H575" s="94"/>
      <c r="I575" s="94"/>
      <c r="J575" s="405"/>
      <c r="K575" s="405"/>
      <c r="L575" s="405"/>
      <c r="M575" s="405"/>
    </row>
    <row r="576" spans="1:13" x14ac:dyDescent="0.2">
      <c r="A576" s="127" t="str">
        <f t="shared" si="9"/>
        <v/>
      </c>
      <c r="B576" s="125"/>
      <c r="C576" s="108"/>
      <c r="D576" s="108"/>
      <c r="E576" s="406"/>
      <c r="F576" s="128"/>
      <c r="G576" s="128"/>
      <c r="H576" s="94"/>
      <c r="I576" s="94"/>
      <c r="J576" s="405"/>
      <c r="K576" s="405"/>
      <c r="L576" s="405"/>
      <c r="M576" s="405"/>
    </row>
    <row r="577" spans="1:13" x14ac:dyDescent="0.2">
      <c r="A577" s="127" t="str">
        <f t="shared" si="9"/>
        <v/>
      </c>
      <c r="B577" s="125"/>
      <c r="C577" s="108"/>
      <c r="D577" s="108"/>
      <c r="E577" s="406"/>
      <c r="F577" s="128"/>
      <c r="G577" s="128"/>
      <c r="H577" s="94"/>
      <c r="I577" s="94"/>
      <c r="J577" s="405"/>
      <c r="K577" s="405"/>
      <c r="L577" s="405"/>
      <c r="M577" s="405"/>
    </row>
    <row r="578" spans="1:13" x14ac:dyDescent="0.2">
      <c r="A578" s="127" t="str">
        <f t="shared" si="9"/>
        <v/>
      </c>
      <c r="B578" s="125"/>
      <c r="C578" s="108"/>
      <c r="D578" s="108"/>
      <c r="E578" s="406"/>
      <c r="F578" s="128"/>
      <c r="G578" s="128"/>
      <c r="H578" s="94"/>
      <c r="I578" s="94"/>
      <c r="J578" s="405"/>
      <c r="K578" s="405"/>
      <c r="L578" s="405"/>
      <c r="M578" s="405"/>
    </row>
    <row r="579" spans="1:13" x14ac:dyDescent="0.2">
      <c r="A579" s="127" t="str">
        <f t="shared" si="9"/>
        <v/>
      </c>
      <c r="B579" s="125"/>
      <c r="C579" s="108"/>
      <c r="D579" s="108"/>
      <c r="E579" s="406"/>
      <c r="F579" s="128"/>
      <c r="G579" s="128"/>
      <c r="H579" s="94"/>
      <c r="I579" s="94"/>
      <c r="J579" s="405"/>
      <c r="K579" s="405"/>
      <c r="L579" s="405"/>
      <c r="M579" s="405"/>
    </row>
    <row r="580" spans="1:13" x14ac:dyDescent="0.2">
      <c r="A580" s="127" t="str">
        <f t="shared" si="9"/>
        <v/>
      </c>
      <c r="B580" s="125"/>
      <c r="C580" s="108"/>
      <c r="D580" s="108"/>
      <c r="E580" s="406"/>
      <c r="F580" s="128"/>
      <c r="G580" s="128"/>
      <c r="H580" s="94"/>
      <c r="I580" s="94"/>
      <c r="J580" s="405"/>
      <c r="K580" s="405"/>
      <c r="L580" s="405"/>
      <c r="M580" s="405"/>
    </row>
    <row r="581" spans="1:13" x14ac:dyDescent="0.2">
      <c r="A581" s="127" t="str">
        <f t="shared" si="9"/>
        <v/>
      </c>
      <c r="B581" s="125"/>
      <c r="C581" s="108"/>
      <c r="D581" s="108"/>
      <c r="E581" s="406"/>
      <c r="F581" s="128"/>
      <c r="G581" s="128"/>
      <c r="H581" s="94"/>
      <c r="I581" s="94"/>
      <c r="J581" s="405"/>
      <c r="K581" s="405"/>
      <c r="L581" s="405"/>
      <c r="M581" s="405"/>
    </row>
    <row r="582" spans="1:13" x14ac:dyDescent="0.2">
      <c r="A582" s="127" t="str">
        <f t="shared" si="9"/>
        <v/>
      </c>
      <c r="B582" s="125"/>
      <c r="C582" s="108"/>
      <c r="D582" s="108"/>
      <c r="E582" s="406"/>
      <c r="F582" s="128"/>
      <c r="G582" s="128"/>
      <c r="H582" s="94"/>
      <c r="I582" s="94"/>
      <c r="J582" s="405"/>
      <c r="K582" s="405"/>
      <c r="L582" s="405"/>
      <c r="M582" s="405"/>
    </row>
    <row r="583" spans="1:13" x14ac:dyDescent="0.2">
      <c r="A583" s="127" t="str">
        <f t="shared" si="9"/>
        <v/>
      </c>
      <c r="B583" s="125"/>
      <c r="C583" s="108"/>
      <c r="D583" s="108"/>
      <c r="E583" s="406"/>
      <c r="F583" s="128"/>
      <c r="G583" s="128"/>
      <c r="H583" s="94"/>
      <c r="I583" s="94"/>
      <c r="J583" s="405"/>
      <c r="K583" s="405"/>
      <c r="L583" s="405"/>
      <c r="M583" s="405"/>
    </row>
    <row r="584" spans="1:13" x14ac:dyDescent="0.2">
      <c r="A584" s="127" t="str">
        <f t="shared" si="9"/>
        <v/>
      </c>
      <c r="B584" s="125"/>
      <c r="C584" s="108"/>
      <c r="D584" s="108"/>
      <c r="E584" s="406"/>
      <c r="F584" s="128"/>
      <c r="G584" s="128"/>
      <c r="H584" s="94"/>
      <c r="I584" s="94"/>
      <c r="J584" s="405"/>
      <c r="K584" s="405"/>
      <c r="L584" s="405"/>
      <c r="M584" s="405"/>
    </row>
    <row r="585" spans="1:13" x14ac:dyDescent="0.2">
      <c r="A585" s="127" t="str">
        <f t="shared" si="9"/>
        <v/>
      </c>
      <c r="B585" s="125"/>
      <c r="C585" s="108"/>
      <c r="D585" s="108"/>
      <c r="E585" s="406"/>
      <c r="F585" s="128"/>
      <c r="G585" s="128"/>
      <c r="H585" s="94"/>
      <c r="I585" s="94"/>
      <c r="J585" s="405"/>
      <c r="K585" s="405"/>
      <c r="L585" s="405"/>
      <c r="M585" s="405"/>
    </row>
    <row r="586" spans="1:13" x14ac:dyDescent="0.2">
      <c r="A586" s="127" t="str">
        <f t="shared" si="9"/>
        <v/>
      </c>
      <c r="B586" s="125"/>
      <c r="C586" s="108"/>
      <c r="D586" s="108"/>
      <c r="E586" s="406"/>
      <c r="F586" s="128"/>
      <c r="G586" s="128"/>
      <c r="H586" s="94"/>
      <c r="I586" s="94"/>
      <c r="J586" s="405"/>
      <c r="K586" s="405"/>
      <c r="L586" s="405"/>
      <c r="M586" s="405"/>
    </row>
    <row r="587" spans="1:13" x14ac:dyDescent="0.2">
      <c r="A587" s="127" t="str">
        <f t="shared" si="9"/>
        <v/>
      </c>
      <c r="B587" s="125"/>
      <c r="C587" s="108"/>
      <c r="D587" s="108"/>
      <c r="E587" s="406"/>
      <c r="F587" s="128"/>
      <c r="G587" s="128"/>
      <c r="H587" s="94"/>
      <c r="I587" s="94"/>
      <c r="J587" s="405"/>
      <c r="K587" s="405"/>
      <c r="L587" s="405"/>
      <c r="M587" s="405"/>
    </row>
    <row r="588" spans="1:13" x14ac:dyDescent="0.2">
      <c r="A588" s="127" t="str">
        <f t="shared" si="9"/>
        <v/>
      </c>
      <c r="B588" s="125"/>
      <c r="C588" s="108"/>
      <c r="D588" s="108"/>
      <c r="E588" s="406"/>
      <c r="F588" s="128"/>
      <c r="G588" s="128"/>
      <c r="H588" s="94"/>
      <c r="I588" s="94"/>
      <c r="J588" s="405"/>
      <c r="K588" s="405"/>
      <c r="L588" s="405"/>
      <c r="M588" s="405"/>
    </row>
    <row r="589" spans="1:13" x14ac:dyDescent="0.2">
      <c r="A589" s="127" t="str">
        <f t="shared" si="9"/>
        <v/>
      </c>
      <c r="B589" s="125"/>
      <c r="C589" s="108"/>
      <c r="D589" s="108"/>
      <c r="E589" s="406"/>
      <c r="F589" s="128"/>
      <c r="G589" s="128"/>
      <c r="H589" s="94"/>
      <c r="I589" s="94"/>
      <c r="J589" s="405"/>
      <c r="K589" s="405"/>
      <c r="L589" s="405"/>
      <c r="M589" s="405"/>
    </row>
    <row r="590" spans="1:13" x14ac:dyDescent="0.2">
      <c r="A590" s="127" t="str">
        <f t="shared" si="9"/>
        <v/>
      </c>
      <c r="B590" s="125"/>
      <c r="C590" s="108"/>
      <c r="D590" s="108"/>
      <c r="E590" s="406"/>
      <c r="F590" s="128"/>
      <c r="G590" s="128"/>
      <c r="H590" s="94"/>
      <c r="I590" s="94"/>
      <c r="J590" s="405"/>
      <c r="K590" s="405"/>
      <c r="L590" s="405"/>
      <c r="M590" s="405"/>
    </row>
    <row r="591" spans="1:13" x14ac:dyDescent="0.2">
      <c r="A591" s="127" t="str">
        <f t="shared" si="9"/>
        <v/>
      </c>
      <c r="B591" s="125"/>
      <c r="C591" s="108"/>
      <c r="D591" s="108"/>
      <c r="E591" s="406"/>
      <c r="F591" s="128"/>
      <c r="G591" s="128"/>
      <c r="H591" s="94"/>
      <c r="I591" s="94"/>
      <c r="J591" s="405"/>
      <c r="K591" s="405"/>
      <c r="L591" s="405"/>
      <c r="M591" s="405"/>
    </row>
    <row r="592" spans="1:13" x14ac:dyDescent="0.2">
      <c r="A592" s="127" t="str">
        <f t="shared" si="9"/>
        <v/>
      </c>
      <c r="B592" s="125"/>
      <c r="C592" s="108"/>
      <c r="D592" s="108"/>
      <c r="E592" s="406"/>
      <c r="F592" s="128"/>
      <c r="G592" s="128"/>
      <c r="H592" s="94"/>
      <c r="I592" s="94"/>
      <c r="J592" s="405"/>
      <c r="K592" s="405"/>
      <c r="L592" s="405"/>
      <c r="M592" s="405"/>
    </row>
    <row r="593" spans="1:13" x14ac:dyDescent="0.2">
      <c r="A593" s="127" t="str">
        <f t="shared" si="9"/>
        <v/>
      </c>
      <c r="B593" s="125"/>
      <c r="C593" s="108"/>
      <c r="D593" s="108"/>
      <c r="E593" s="406"/>
      <c r="F593" s="128"/>
      <c r="G593" s="128"/>
      <c r="H593" s="94"/>
      <c r="I593" s="94"/>
      <c r="J593" s="405"/>
      <c r="K593" s="405"/>
      <c r="L593" s="405"/>
      <c r="M593" s="405"/>
    </row>
    <row r="594" spans="1:13" x14ac:dyDescent="0.2">
      <c r="A594" s="127" t="str">
        <f t="shared" ref="A594:A657" si="10">IF(COUNTA(B594:I594)&gt;0,ROW()-$A$3+1,"")</f>
        <v/>
      </c>
      <c r="B594" s="125"/>
      <c r="C594" s="108"/>
      <c r="D594" s="108"/>
      <c r="E594" s="406"/>
      <c r="F594" s="128"/>
      <c r="G594" s="128"/>
      <c r="H594" s="94"/>
      <c r="I594" s="94"/>
      <c r="J594" s="405"/>
      <c r="K594" s="405"/>
      <c r="L594" s="405"/>
      <c r="M594" s="405"/>
    </row>
    <row r="595" spans="1:13" x14ac:dyDescent="0.2">
      <c r="A595" s="127" t="str">
        <f t="shared" si="10"/>
        <v/>
      </c>
      <c r="B595" s="125"/>
      <c r="C595" s="108"/>
      <c r="D595" s="108"/>
      <c r="E595" s="406"/>
      <c r="F595" s="128"/>
      <c r="G595" s="128"/>
      <c r="H595" s="94"/>
      <c r="I595" s="94"/>
      <c r="J595" s="405"/>
      <c r="K595" s="405"/>
      <c r="L595" s="405"/>
      <c r="M595" s="405"/>
    </row>
    <row r="596" spans="1:13" x14ac:dyDescent="0.2">
      <c r="A596" s="127" t="str">
        <f t="shared" si="10"/>
        <v/>
      </c>
      <c r="B596" s="125"/>
      <c r="C596" s="108"/>
      <c r="D596" s="108"/>
      <c r="E596" s="406"/>
      <c r="F596" s="128"/>
      <c r="G596" s="128"/>
      <c r="H596" s="94"/>
      <c r="I596" s="94"/>
      <c r="J596" s="405"/>
      <c r="K596" s="405"/>
      <c r="L596" s="405"/>
      <c r="M596" s="405"/>
    </row>
    <row r="597" spans="1:13" x14ac:dyDescent="0.2">
      <c r="A597" s="127" t="str">
        <f t="shared" si="10"/>
        <v/>
      </c>
      <c r="B597" s="125"/>
      <c r="C597" s="108"/>
      <c r="D597" s="108"/>
      <c r="E597" s="406"/>
      <c r="F597" s="128"/>
      <c r="G597" s="128"/>
      <c r="H597" s="94"/>
      <c r="I597" s="94"/>
      <c r="J597" s="405"/>
      <c r="K597" s="405"/>
      <c r="L597" s="405"/>
      <c r="M597" s="405"/>
    </row>
    <row r="598" spans="1:13" x14ac:dyDescent="0.2">
      <c r="A598" s="127" t="str">
        <f t="shared" si="10"/>
        <v/>
      </c>
      <c r="B598" s="125"/>
      <c r="C598" s="108"/>
      <c r="D598" s="108"/>
      <c r="E598" s="406"/>
      <c r="F598" s="128"/>
      <c r="G598" s="128"/>
      <c r="H598" s="94"/>
      <c r="I598" s="94"/>
      <c r="J598" s="405"/>
      <c r="K598" s="405"/>
      <c r="L598" s="405"/>
      <c r="M598" s="405"/>
    </row>
    <row r="599" spans="1:13" x14ac:dyDescent="0.2">
      <c r="A599" s="127" t="str">
        <f t="shared" si="10"/>
        <v/>
      </c>
      <c r="B599" s="125"/>
      <c r="C599" s="108"/>
      <c r="D599" s="108"/>
      <c r="E599" s="406"/>
      <c r="F599" s="128"/>
      <c r="G599" s="128"/>
      <c r="H599" s="94"/>
      <c r="I599" s="94"/>
      <c r="J599" s="405"/>
      <c r="K599" s="405"/>
      <c r="L599" s="405"/>
      <c r="M599" s="405"/>
    </row>
    <row r="600" spans="1:13" x14ac:dyDescent="0.2">
      <c r="A600" s="127" t="str">
        <f t="shared" si="10"/>
        <v/>
      </c>
      <c r="B600" s="125"/>
      <c r="C600" s="108"/>
      <c r="D600" s="108"/>
      <c r="E600" s="406"/>
      <c r="F600" s="128"/>
      <c r="G600" s="128"/>
      <c r="H600" s="94"/>
      <c r="I600" s="94"/>
      <c r="J600" s="405"/>
      <c r="K600" s="405"/>
      <c r="L600" s="405"/>
      <c r="M600" s="405"/>
    </row>
    <row r="601" spans="1:13" x14ac:dyDescent="0.2">
      <c r="A601" s="127" t="str">
        <f t="shared" si="10"/>
        <v/>
      </c>
      <c r="B601" s="125"/>
      <c r="C601" s="108"/>
      <c r="D601" s="108"/>
      <c r="E601" s="406"/>
      <c r="F601" s="128"/>
      <c r="G601" s="128"/>
      <c r="H601" s="94"/>
      <c r="I601" s="94"/>
      <c r="J601" s="405"/>
      <c r="K601" s="405"/>
      <c r="L601" s="405"/>
      <c r="M601" s="405"/>
    </row>
    <row r="602" spans="1:13" x14ac:dyDescent="0.2">
      <c r="A602" s="127" t="str">
        <f t="shared" si="10"/>
        <v/>
      </c>
      <c r="B602" s="125"/>
      <c r="C602" s="108"/>
      <c r="D602" s="108"/>
      <c r="E602" s="406"/>
      <c r="F602" s="128"/>
      <c r="G602" s="128"/>
      <c r="H602" s="94"/>
      <c r="I602" s="94"/>
      <c r="J602" s="405"/>
      <c r="K602" s="405"/>
      <c r="L602" s="405"/>
      <c r="M602" s="405"/>
    </row>
    <row r="603" spans="1:13" x14ac:dyDescent="0.2">
      <c r="A603" s="127" t="str">
        <f t="shared" si="10"/>
        <v/>
      </c>
      <c r="B603" s="125"/>
      <c r="C603" s="108"/>
      <c r="D603" s="108"/>
      <c r="E603" s="406"/>
      <c r="F603" s="128"/>
      <c r="G603" s="128"/>
      <c r="H603" s="94"/>
      <c r="I603" s="94"/>
      <c r="J603" s="405"/>
      <c r="K603" s="405"/>
      <c r="L603" s="405"/>
      <c r="M603" s="405"/>
    </row>
    <row r="604" spans="1:13" x14ac:dyDescent="0.2">
      <c r="A604" s="127" t="str">
        <f t="shared" si="10"/>
        <v/>
      </c>
      <c r="B604" s="125"/>
      <c r="C604" s="108"/>
      <c r="D604" s="108"/>
      <c r="E604" s="406"/>
      <c r="F604" s="128"/>
      <c r="G604" s="128"/>
      <c r="H604" s="94"/>
      <c r="I604" s="94"/>
      <c r="J604" s="405"/>
      <c r="K604" s="405"/>
      <c r="L604" s="405"/>
      <c r="M604" s="405"/>
    </row>
    <row r="605" spans="1:13" x14ac:dyDescent="0.2">
      <c r="A605" s="127" t="str">
        <f t="shared" si="10"/>
        <v/>
      </c>
      <c r="B605" s="125"/>
      <c r="C605" s="108"/>
      <c r="D605" s="108"/>
      <c r="E605" s="406"/>
      <c r="F605" s="128"/>
      <c r="G605" s="128"/>
      <c r="H605" s="94"/>
      <c r="I605" s="94"/>
      <c r="J605" s="405"/>
      <c r="K605" s="405"/>
      <c r="L605" s="405"/>
      <c r="M605" s="405"/>
    </row>
    <row r="606" spans="1:13" x14ac:dyDescent="0.2">
      <c r="A606" s="127" t="str">
        <f t="shared" si="10"/>
        <v/>
      </c>
      <c r="B606" s="125"/>
      <c r="C606" s="108"/>
      <c r="D606" s="108"/>
      <c r="E606" s="406"/>
      <c r="F606" s="128"/>
      <c r="G606" s="128"/>
      <c r="H606" s="94"/>
      <c r="I606" s="94"/>
      <c r="J606" s="405"/>
      <c r="K606" s="405"/>
      <c r="L606" s="405"/>
      <c r="M606" s="405"/>
    </row>
    <row r="607" spans="1:13" x14ac:dyDescent="0.2">
      <c r="A607" s="127" t="str">
        <f t="shared" si="10"/>
        <v/>
      </c>
      <c r="B607" s="125"/>
      <c r="C607" s="108"/>
      <c r="D607" s="108"/>
      <c r="E607" s="406"/>
      <c r="F607" s="128"/>
      <c r="G607" s="128"/>
      <c r="H607" s="94"/>
      <c r="I607" s="94"/>
      <c r="J607" s="405"/>
      <c r="K607" s="405"/>
      <c r="L607" s="405"/>
      <c r="M607" s="405"/>
    </row>
    <row r="608" spans="1:13" x14ac:dyDescent="0.2">
      <c r="A608" s="127" t="str">
        <f t="shared" si="10"/>
        <v/>
      </c>
      <c r="B608" s="125"/>
      <c r="C608" s="108"/>
      <c r="D608" s="108"/>
      <c r="E608" s="406"/>
      <c r="F608" s="128"/>
      <c r="G608" s="128"/>
      <c r="H608" s="94"/>
      <c r="I608" s="94"/>
      <c r="J608" s="405"/>
      <c r="K608" s="405"/>
      <c r="L608" s="405"/>
      <c r="M608" s="405"/>
    </row>
    <row r="609" spans="1:13" x14ac:dyDescent="0.2">
      <c r="A609" s="127" t="str">
        <f t="shared" si="10"/>
        <v/>
      </c>
      <c r="B609" s="125"/>
      <c r="C609" s="108"/>
      <c r="D609" s="108"/>
      <c r="E609" s="406"/>
      <c r="F609" s="128"/>
      <c r="G609" s="128"/>
      <c r="H609" s="94"/>
      <c r="I609" s="94"/>
      <c r="J609" s="405"/>
      <c r="K609" s="405"/>
      <c r="L609" s="405"/>
      <c r="M609" s="405"/>
    </row>
    <row r="610" spans="1:13" x14ac:dyDescent="0.2">
      <c r="A610" s="127" t="str">
        <f t="shared" si="10"/>
        <v/>
      </c>
      <c r="B610" s="125"/>
      <c r="C610" s="108"/>
      <c r="D610" s="108"/>
      <c r="E610" s="406"/>
      <c r="F610" s="128"/>
      <c r="G610" s="128"/>
      <c r="H610" s="94"/>
      <c r="I610" s="94"/>
      <c r="J610" s="405"/>
      <c r="K610" s="405"/>
      <c r="L610" s="405"/>
      <c r="M610" s="405"/>
    </row>
    <row r="611" spans="1:13" x14ac:dyDescent="0.2">
      <c r="A611" s="127" t="str">
        <f t="shared" si="10"/>
        <v/>
      </c>
      <c r="B611" s="125"/>
      <c r="C611" s="108"/>
      <c r="D611" s="108"/>
      <c r="E611" s="406"/>
      <c r="F611" s="128"/>
      <c r="G611" s="128"/>
      <c r="H611" s="94"/>
      <c r="I611" s="94"/>
      <c r="J611" s="405"/>
      <c r="K611" s="405"/>
      <c r="L611" s="405"/>
      <c r="M611" s="405"/>
    </row>
    <row r="612" spans="1:13" x14ac:dyDescent="0.2">
      <c r="A612" s="127" t="str">
        <f t="shared" si="10"/>
        <v/>
      </c>
      <c r="B612" s="125"/>
      <c r="C612" s="108"/>
      <c r="D612" s="108"/>
      <c r="E612" s="406"/>
      <c r="F612" s="128"/>
      <c r="G612" s="128"/>
      <c r="H612" s="94"/>
      <c r="I612" s="94"/>
      <c r="J612" s="405"/>
      <c r="K612" s="405"/>
      <c r="L612" s="405"/>
      <c r="M612" s="405"/>
    </row>
    <row r="613" spans="1:13" x14ac:dyDescent="0.2">
      <c r="A613" s="127" t="str">
        <f t="shared" si="10"/>
        <v/>
      </c>
      <c r="B613" s="125"/>
      <c r="C613" s="108"/>
      <c r="D613" s="108"/>
      <c r="E613" s="406"/>
      <c r="F613" s="128"/>
      <c r="G613" s="128"/>
      <c r="H613" s="94"/>
      <c r="I613" s="94"/>
      <c r="J613" s="405"/>
      <c r="K613" s="405"/>
      <c r="L613" s="405"/>
      <c r="M613" s="405"/>
    </row>
    <row r="614" spans="1:13" x14ac:dyDescent="0.2">
      <c r="A614" s="127" t="str">
        <f t="shared" si="10"/>
        <v/>
      </c>
      <c r="B614" s="125"/>
      <c r="C614" s="108"/>
      <c r="D614" s="108"/>
      <c r="E614" s="406"/>
      <c r="F614" s="128"/>
      <c r="G614" s="128"/>
      <c r="H614" s="94"/>
      <c r="I614" s="94"/>
      <c r="J614" s="405"/>
      <c r="K614" s="405"/>
      <c r="L614" s="405"/>
      <c r="M614" s="405"/>
    </row>
    <row r="615" spans="1:13" x14ac:dyDescent="0.2">
      <c r="A615" s="127" t="str">
        <f t="shared" si="10"/>
        <v/>
      </c>
      <c r="B615" s="125"/>
      <c r="C615" s="108"/>
      <c r="D615" s="108"/>
      <c r="E615" s="406"/>
      <c r="F615" s="128"/>
      <c r="G615" s="128"/>
      <c r="H615" s="94"/>
      <c r="I615" s="94"/>
      <c r="J615" s="405"/>
      <c r="K615" s="405"/>
      <c r="L615" s="405"/>
      <c r="M615" s="405"/>
    </row>
    <row r="616" spans="1:13" x14ac:dyDescent="0.2">
      <c r="A616" s="127" t="str">
        <f t="shared" si="10"/>
        <v/>
      </c>
      <c r="B616" s="125"/>
      <c r="C616" s="108"/>
      <c r="D616" s="108"/>
      <c r="E616" s="406"/>
      <c r="F616" s="128"/>
      <c r="G616" s="128"/>
      <c r="H616" s="94"/>
      <c r="I616" s="94"/>
      <c r="J616" s="405"/>
      <c r="K616" s="405"/>
      <c r="L616" s="405"/>
      <c r="M616" s="405"/>
    </row>
    <row r="617" spans="1:13" x14ac:dyDescent="0.2">
      <c r="A617" s="127" t="str">
        <f t="shared" si="10"/>
        <v/>
      </c>
      <c r="B617" s="125"/>
      <c r="C617" s="108"/>
      <c r="D617" s="108"/>
      <c r="E617" s="406"/>
      <c r="F617" s="128"/>
      <c r="G617" s="128"/>
      <c r="H617" s="94"/>
      <c r="I617" s="94"/>
      <c r="J617" s="405"/>
      <c r="K617" s="405"/>
      <c r="L617" s="405"/>
      <c r="M617" s="405"/>
    </row>
    <row r="618" spans="1:13" x14ac:dyDescent="0.2">
      <c r="A618" s="127" t="str">
        <f t="shared" si="10"/>
        <v/>
      </c>
      <c r="B618" s="125"/>
      <c r="C618" s="108"/>
      <c r="D618" s="108"/>
      <c r="E618" s="406"/>
      <c r="F618" s="128"/>
      <c r="G618" s="128"/>
      <c r="H618" s="94"/>
      <c r="I618" s="94"/>
      <c r="J618" s="405"/>
      <c r="K618" s="405"/>
      <c r="L618" s="405"/>
      <c r="M618" s="405"/>
    </row>
    <row r="619" spans="1:13" x14ac:dyDescent="0.2">
      <c r="A619" s="127" t="str">
        <f t="shared" si="10"/>
        <v/>
      </c>
      <c r="B619" s="125"/>
      <c r="C619" s="108"/>
      <c r="D619" s="108"/>
      <c r="E619" s="406"/>
      <c r="F619" s="128"/>
      <c r="G619" s="128"/>
      <c r="H619" s="94"/>
      <c r="I619" s="94"/>
      <c r="J619" s="405"/>
      <c r="K619" s="405"/>
      <c r="L619" s="405"/>
      <c r="M619" s="405"/>
    </row>
    <row r="620" spans="1:13" x14ac:dyDescent="0.2">
      <c r="A620" s="127" t="str">
        <f t="shared" si="10"/>
        <v/>
      </c>
      <c r="B620" s="125"/>
      <c r="C620" s="108"/>
      <c r="D620" s="108"/>
      <c r="E620" s="406"/>
      <c r="F620" s="128"/>
      <c r="G620" s="128"/>
      <c r="H620" s="94"/>
      <c r="I620" s="94"/>
      <c r="J620" s="405"/>
      <c r="K620" s="405"/>
      <c r="L620" s="405"/>
      <c r="M620" s="405"/>
    </row>
    <row r="621" spans="1:13" x14ac:dyDescent="0.2">
      <c r="A621" s="127" t="str">
        <f t="shared" si="10"/>
        <v/>
      </c>
      <c r="B621" s="125"/>
      <c r="C621" s="108"/>
      <c r="D621" s="108"/>
      <c r="E621" s="406"/>
      <c r="F621" s="128"/>
      <c r="G621" s="128"/>
      <c r="H621" s="94"/>
      <c r="I621" s="94"/>
      <c r="J621" s="405"/>
      <c r="K621" s="405"/>
      <c r="L621" s="405"/>
      <c r="M621" s="405"/>
    </row>
    <row r="622" spans="1:13" x14ac:dyDescent="0.2">
      <c r="A622" s="127" t="str">
        <f t="shared" si="10"/>
        <v/>
      </c>
      <c r="B622" s="125"/>
      <c r="C622" s="108"/>
      <c r="D622" s="108"/>
      <c r="E622" s="406"/>
      <c r="F622" s="128"/>
      <c r="G622" s="128"/>
      <c r="H622" s="94"/>
      <c r="I622" s="94"/>
      <c r="J622" s="405"/>
      <c r="K622" s="405"/>
      <c r="L622" s="405"/>
      <c r="M622" s="405"/>
    </row>
    <row r="623" spans="1:13" x14ac:dyDescent="0.2">
      <c r="A623" s="127" t="str">
        <f t="shared" si="10"/>
        <v/>
      </c>
      <c r="B623" s="125"/>
      <c r="C623" s="108"/>
      <c r="D623" s="108"/>
      <c r="E623" s="406"/>
      <c r="F623" s="128"/>
      <c r="G623" s="128"/>
      <c r="H623" s="94"/>
      <c r="I623" s="94"/>
      <c r="J623" s="405"/>
      <c r="K623" s="405"/>
      <c r="L623" s="405"/>
      <c r="M623" s="405"/>
    </row>
    <row r="624" spans="1:13" x14ac:dyDescent="0.2">
      <c r="A624" s="127" t="str">
        <f t="shared" si="10"/>
        <v/>
      </c>
      <c r="B624" s="125"/>
      <c r="C624" s="108"/>
      <c r="D624" s="108"/>
      <c r="E624" s="406"/>
      <c r="F624" s="128"/>
      <c r="G624" s="128"/>
      <c r="H624" s="94"/>
      <c r="I624" s="94"/>
      <c r="J624" s="405"/>
      <c r="K624" s="405"/>
      <c r="L624" s="405"/>
      <c r="M624" s="405"/>
    </row>
    <row r="625" spans="1:13" x14ac:dyDescent="0.2">
      <c r="A625" s="127" t="str">
        <f t="shared" si="10"/>
        <v/>
      </c>
      <c r="B625" s="125"/>
      <c r="C625" s="108"/>
      <c r="D625" s="108"/>
      <c r="E625" s="406"/>
      <c r="F625" s="128"/>
      <c r="G625" s="128"/>
      <c r="H625" s="94"/>
      <c r="I625" s="94"/>
      <c r="J625" s="405"/>
      <c r="K625" s="405"/>
      <c r="L625" s="405"/>
      <c r="M625" s="405"/>
    </row>
    <row r="626" spans="1:13" x14ac:dyDescent="0.2">
      <c r="A626" s="127" t="str">
        <f t="shared" si="10"/>
        <v/>
      </c>
      <c r="B626" s="125"/>
      <c r="C626" s="108"/>
      <c r="D626" s="108"/>
      <c r="E626" s="406"/>
      <c r="F626" s="128"/>
      <c r="G626" s="128"/>
      <c r="H626" s="94"/>
      <c r="I626" s="94"/>
      <c r="J626" s="405"/>
      <c r="K626" s="405"/>
      <c r="L626" s="405"/>
      <c r="M626" s="405"/>
    </row>
    <row r="627" spans="1:13" x14ac:dyDescent="0.2">
      <c r="A627" s="127" t="str">
        <f t="shared" si="10"/>
        <v/>
      </c>
      <c r="B627" s="125"/>
      <c r="C627" s="108"/>
      <c r="D627" s="108"/>
      <c r="E627" s="406"/>
      <c r="F627" s="128"/>
      <c r="G627" s="128"/>
      <c r="H627" s="94"/>
      <c r="I627" s="94"/>
      <c r="J627" s="405"/>
      <c r="K627" s="405"/>
      <c r="L627" s="405"/>
      <c r="M627" s="405"/>
    </row>
    <row r="628" spans="1:13" x14ac:dyDescent="0.2">
      <c r="A628" s="127" t="str">
        <f t="shared" si="10"/>
        <v/>
      </c>
      <c r="B628" s="125"/>
      <c r="C628" s="108"/>
      <c r="D628" s="108"/>
      <c r="E628" s="406"/>
      <c r="F628" s="128"/>
      <c r="G628" s="128"/>
      <c r="H628" s="94"/>
      <c r="I628" s="94"/>
      <c r="J628" s="405"/>
      <c r="K628" s="405"/>
      <c r="L628" s="405"/>
      <c r="M628" s="405"/>
    </row>
    <row r="629" spans="1:13" x14ac:dyDescent="0.2">
      <c r="A629" s="127" t="str">
        <f t="shared" si="10"/>
        <v/>
      </c>
      <c r="B629" s="125"/>
      <c r="C629" s="108"/>
      <c r="D629" s="108"/>
      <c r="E629" s="406"/>
      <c r="F629" s="128"/>
      <c r="G629" s="128"/>
      <c r="H629" s="94"/>
      <c r="I629" s="94"/>
      <c r="J629" s="405"/>
      <c r="K629" s="405"/>
      <c r="L629" s="405"/>
      <c r="M629" s="405"/>
    </row>
    <row r="630" spans="1:13" x14ac:dyDescent="0.2">
      <c r="A630" s="127" t="str">
        <f t="shared" si="10"/>
        <v/>
      </c>
      <c r="B630" s="125"/>
      <c r="C630" s="108"/>
      <c r="D630" s="108"/>
      <c r="E630" s="406"/>
      <c r="F630" s="128"/>
      <c r="G630" s="128"/>
      <c r="H630" s="94"/>
      <c r="I630" s="94"/>
      <c r="J630" s="405"/>
      <c r="K630" s="405"/>
      <c r="L630" s="405"/>
      <c r="M630" s="405"/>
    </row>
    <row r="631" spans="1:13" x14ac:dyDescent="0.2">
      <c r="A631" s="127" t="str">
        <f t="shared" si="10"/>
        <v/>
      </c>
      <c r="B631" s="125"/>
      <c r="C631" s="108"/>
      <c r="D631" s="108"/>
      <c r="E631" s="406"/>
      <c r="F631" s="128"/>
      <c r="G631" s="128"/>
      <c r="H631" s="94"/>
      <c r="I631" s="94"/>
      <c r="J631" s="405"/>
      <c r="K631" s="405"/>
      <c r="L631" s="405"/>
      <c r="M631" s="405"/>
    </row>
    <row r="632" spans="1:13" x14ac:dyDescent="0.2">
      <c r="A632" s="127" t="str">
        <f t="shared" si="10"/>
        <v/>
      </c>
      <c r="B632" s="125"/>
      <c r="C632" s="108"/>
      <c r="D632" s="108"/>
      <c r="E632" s="406"/>
      <c r="F632" s="128"/>
      <c r="G632" s="128"/>
      <c r="H632" s="94"/>
      <c r="I632" s="94"/>
      <c r="J632" s="405"/>
      <c r="K632" s="405"/>
      <c r="L632" s="405"/>
      <c r="M632" s="405"/>
    </row>
    <row r="633" spans="1:13" x14ac:dyDescent="0.2">
      <c r="A633" s="127" t="str">
        <f t="shared" si="10"/>
        <v/>
      </c>
      <c r="B633" s="125"/>
      <c r="C633" s="108"/>
      <c r="D633" s="108"/>
      <c r="E633" s="406"/>
      <c r="F633" s="128"/>
      <c r="G633" s="128"/>
      <c r="H633" s="94"/>
      <c r="I633" s="94"/>
      <c r="J633" s="405"/>
      <c r="K633" s="405"/>
      <c r="L633" s="405"/>
      <c r="M633" s="405"/>
    </row>
    <row r="634" spans="1:13" x14ac:dyDescent="0.2">
      <c r="A634" s="127" t="str">
        <f t="shared" si="10"/>
        <v/>
      </c>
      <c r="B634" s="125"/>
      <c r="C634" s="108"/>
      <c r="D634" s="108"/>
      <c r="E634" s="406"/>
      <c r="F634" s="128"/>
      <c r="G634" s="128"/>
      <c r="H634" s="94"/>
      <c r="I634" s="94"/>
      <c r="J634" s="405"/>
      <c r="K634" s="405"/>
      <c r="L634" s="405"/>
      <c r="M634" s="405"/>
    </row>
    <row r="635" spans="1:13" x14ac:dyDescent="0.2">
      <c r="A635" s="127" t="str">
        <f t="shared" si="10"/>
        <v/>
      </c>
      <c r="B635" s="125"/>
      <c r="C635" s="108"/>
      <c r="D635" s="108"/>
      <c r="E635" s="406"/>
      <c r="F635" s="128"/>
      <c r="G635" s="128"/>
      <c r="H635" s="94"/>
      <c r="I635" s="94"/>
      <c r="J635" s="405"/>
      <c r="K635" s="405"/>
      <c r="L635" s="405"/>
      <c r="M635" s="405"/>
    </row>
    <row r="636" spans="1:13" x14ac:dyDescent="0.2">
      <c r="A636" s="127" t="str">
        <f t="shared" si="10"/>
        <v/>
      </c>
      <c r="B636" s="125"/>
      <c r="C636" s="108"/>
      <c r="D636" s="108"/>
      <c r="E636" s="406"/>
      <c r="F636" s="128"/>
      <c r="G636" s="128"/>
      <c r="H636" s="94"/>
      <c r="I636" s="94"/>
      <c r="J636" s="405"/>
      <c r="K636" s="405"/>
      <c r="L636" s="405"/>
      <c r="M636" s="405"/>
    </row>
    <row r="637" spans="1:13" x14ac:dyDescent="0.2">
      <c r="A637" s="127" t="str">
        <f t="shared" si="10"/>
        <v/>
      </c>
      <c r="B637" s="125"/>
      <c r="C637" s="108"/>
      <c r="D637" s="108"/>
      <c r="E637" s="406"/>
      <c r="F637" s="128"/>
      <c r="G637" s="128"/>
      <c r="H637" s="94"/>
      <c r="I637" s="94"/>
      <c r="J637" s="405"/>
      <c r="K637" s="405"/>
      <c r="L637" s="405"/>
      <c r="M637" s="405"/>
    </row>
    <row r="638" spans="1:13" x14ac:dyDescent="0.2">
      <c r="A638" s="127" t="str">
        <f t="shared" si="10"/>
        <v/>
      </c>
      <c r="B638" s="125"/>
      <c r="C638" s="108"/>
      <c r="D638" s="108"/>
      <c r="E638" s="406"/>
      <c r="F638" s="128"/>
      <c r="G638" s="128"/>
      <c r="H638" s="94"/>
      <c r="I638" s="94"/>
      <c r="J638" s="405"/>
      <c r="K638" s="405"/>
      <c r="L638" s="405"/>
      <c r="M638" s="405"/>
    </row>
    <row r="639" spans="1:13" x14ac:dyDescent="0.2">
      <c r="A639" s="127" t="str">
        <f t="shared" si="10"/>
        <v/>
      </c>
      <c r="B639" s="125"/>
      <c r="C639" s="108"/>
      <c r="D639" s="108"/>
      <c r="E639" s="406"/>
      <c r="F639" s="128"/>
      <c r="G639" s="128"/>
      <c r="H639" s="94"/>
      <c r="I639" s="94"/>
      <c r="J639" s="405"/>
      <c r="K639" s="405"/>
      <c r="L639" s="405"/>
      <c r="M639" s="405"/>
    </row>
    <row r="640" spans="1:13" x14ac:dyDescent="0.2">
      <c r="A640" s="127" t="str">
        <f t="shared" si="10"/>
        <v/>
      </c>
      <c r="B640" s="125"/>
      <c r="C640" s="108"/>
      <c r="D640" s="108"/>
      <c r="E640" s="406"/>
      <c r="F640" s="128"/>
      <c r="G640" s="128"/>
      <c r="H640" s="94"/>
      <c r="I640" s="94"/>
      <c r="J640" s="405"/>
      <c r="K640" s="405"/>
      <c r="L640" s="405"/>
      <c r="M640" s="405"/>
    </row>
    <row r="641" spans="1:13" x14ac:dyDescent="0.2">
      <c r="A641" s="127" t="str">
        <f t="shared" si="10"/>
        <v/>
      </c>
      <c r="B641" s="125"/>
      <c r="C641" s="108"/>
      <c r="D641" s="108"/>
      <c r="E641" s="406"/>
      <c r="F641" s="128"/>
      <c r="G641" s="128"/>
      <c r="H641" s="94"/>
      <c r="I641" s="94"/>
      <c r="J641" s="405"/>
      <c r="K641" s="405"/>
      <c r="L641" s="405"/>
      <c r="M641" s="405"/>
    </row>
    <row r="642" spans="1:13" x14ac:dyDescent="0.2">
      <c r="A642" s="127" t="str">
        <f t="shared" si="10"/>
        <v/>
      </c>
      <c r="B642" s="125"/>
      <c r="C642" s="108"/>
      <c r="D642" s="108"/>
      <c r="E642" s="406"/>
      <c r="F642" s="128"/>
      <c r="G642" s="128"/>
      <c r="H642" s="94"/>
      <c r="I642" s="94"/>
      <c r="J642" s="405"/>
      <c r="K642" s="405"/>
      <c r="L642" s="405"/>
      <c r="M642" s="405"/>
    </row>
    <row r="643" spans="1:13" x14ac:dyDescent="0.2">
      <c r="A643" s="127" t="str">
        <f t="shared" si="10"/>
        <v/>
      </c>
      <c r="B643" s="125"/>
      <c r="C643" s="108"/>
      <c r="D643" s="108"/>
      <c r="E643" s="406"/>
      <c r="F643" s="128"/>
      <c r="G643" s="128"/>
      <c r="H643" s="94"/>
      <c r="I643" s="94"/>
      <c r="J643" s="405"/>
      <c r="K643" s="405"/>
      <c r="L643" s="405"/>
      <c r="M643" s="405"/>
    </row>
    <row r="644" spans="1:13" x14ac:dyDescent="0.2">
      <c r="A644" s="127" t="str">
        <f t="shared" si="10"/>
        <v/>
      </c>
      <c r="B644" s="125"/>
      <c r="C644" s="108"/>
      <c r="D644" s="108"/>
      <c r="E644" s="406"/>
      <c r="F644" s="128"/>
      <c r="G644" s="128"/>
      <c r="H644" s="94"/>
      <c r="I644" s="94"/>
      <c r="J644" s="405"/>
      <c r="K644" s="405"/>
      <c r="L644" s="405"/>
      <c r="M644" s="405"/>
    </row>
    <row r="645" spans="1:13" x14ac:dyDescent="0.2">
      <c r="A645" s="127" t="str">
        <f t="shared" si="10"/>
        <v/>
      </c>
      <c r="B645" s="125"/>
      <c r="C645" s="108"/>
      <c r="D645" s="108"/>
      <c r="E645" s="406"/>
      <c r="F645" s="128"/>
      <c r="G645" s="128"/>
      <c r="H645" s="94"/>
      <c r="I645" s="94"/>
      <c r="J645" s="405"/>
      <c r="K645" s="405"/>
      <c r="L645" s="405"/>
      <c r="M645" s="405"/>
    </row>
    <row r="646" spans="1:13" x14ac:dyDescent="0.2">
      <c r="A646" s="127" t="str">
        <f t="shared" si="10"/>
        <v/>
      </c>
      <c r="B646" s="125"/>
      <c r="C646" s="108"/>
      <c r="D646" s="108"/>
      <c r="E646" s="406"/>
      <c r="F646" s="128"/>
      <c r="G646" s="128"/>
      <c r="H646" s="94"/>
      <c r="I646" s="94"/>
      <c r="J646" s="405"/>
      <c r="K646" s="405"/>
      <c r="L646" s="405"/>
      <c r="M646" s="405"/>
    </row>
    <row r="647" spans="1:13" x14ac:dyDescent="0.2">
      <c r="A647" s="127" t="str">
        <f t="shared" si="10"/>
        <v/>
      </c>
      <c r="B647" s="125"/>
      <c r="C647" s="108"/>
      <c r="D647" s="108"/>
      <c r="E647" s="406"/>
      <c r="F647" s="128"/>
      <c r="G647" s="128"/>
      <c r="H647" s="94"/>
      <c r="I647" s="94"/>
      <c r="J647" s="405"/>
      <c r="K647" s="405"/>
      <c r="L647" s="405"/>
      <c r="M647" s="405"/>
    </row>
    <row r="648" spans="1:13" x14ac:dyDescent="0.2">
      <c r="A648" s="127" t="str">
        <f t="shared" si="10"/>
        <v/>
      </c>
      <c r="B648" s="125"/>
      <c r="C648" s="108"/>
      <c r="D648" s="108"/>
      <c r="E648" s="406"/>
      <c r="F648" s="128"/>
      <c r="G648" s="128"/>
      <c r="H648" s="94"/>
      <c r="I648" s="94"/>
      <c r="J648" s="405"/>
      <c r="K648" s="405"/>
      <c r="L648" s="405"/>
      <c r="M648" s="405"/>
    </row>
    <row r="649" spans="1:13" x14ac:dyDescent="0.2">
      <c r="A649" s="127" t="str">
        <f t="shared" si="10"/>
        <v/>
      </c>
      <c r="B649" s="125"/>
      <c r="C649" s="108"/>
      <c r="D649" s="108"/>
      <c r="E649" s="406"/>
      <c r="F649" s="128"/>
      <c r="G649" s="128"/>
      <c r="H649" s="94"/>
      <c r="I649" s="94"/>
      <c r="J649" s="405"/>
      <c r="K649" s="405"/>
      <c r="L649" s="405"/>
      <c r="M649" s="405"/>
    </row>
    <row r="650" spans="1:13" x14ac:dyDescent="0.2">
      <c r="A650" s="127" t="str">
        <f t="shared" si="10"/>
        <v/>
      </c>
      <c r="B650" s="125"/>
      <c r="C650" s="108"/>
      <c r="D650" s="108"/>
      <c r="E650" s="406"/>
      <c r="F650" s="128"/>
      <c r="G650" s="128"/>
      <c r="H650" s="94"/>
      <c r="I650" s="94"/>
      <c r="J650" s="405"/>
      <c r="K650" s="405"/>
      <c r="L650" s="405"/>
      <c r="M650" s="405"/>
    </row>
    <row r="651" spans="1:13" x14ac:dyDescent="0.2">
      <c r="A651" s="127" t="str">
        <f t="shared" si="10"/>
        <v/>
      </c>
      <c r="B651" s="125"/>
      <c r="C651" s="108"/>
      <c r="D651" s="108"/>
      <c r="E651" s="406"/>
      <c r="F651" s="128"/>
      <c r="G651" s="128"/>
      <c r="H651" s="94"/>
      <c r="I651" s="94"/>
      <c r="J651" s="405"/>
      <c r="K651" s="405"/>
      <c r="L651" s="405"/>
      <c r="M651" s="405"/>
    </row>
    <row r="652" spans="1:13" x14ac:dyDescent="0.2">
      <c r="A652" s="127" t="str">
        <f t="shared" si="10"/>
        <v/>
      </c>
      <c r="B652" s="125"/>
      <c r="C652" s="108"/>
      <c r="D652" s="108"/>
      <c r="E652" s="406"/>
      <c r="F652" s="128"/>
      <c r="G652" s="128"/>
      <c r="H652" s="94"/>
      <c r="I652" s="94"/>
      <c r="J652" s="405"/>
      <c r="K652" s="405"/>
      <c r="L652" s="405"/>
      <c r="M652" s="405"/>
    </row>
    <row r="653" spans="1:13" x14ac:dyDescent="0.2">
      <c r="A653" s="127" t="str">
        <f t="shared" si="10"/>
        <v/>
      </c>
      <c r="B653" s="125"/>
      <c r="C653" s="108"/>
      <c r="D653" s="108"/>
      <c r="E653" s="406"/>
      <c r="F653" s="128"/>
      <c r="G653" s="128"/>
      <c r="H653" s="94"/>
      <c r="I653" s="94"/>
      <c r="J653" s="405"/>
      <c r="K653" s="405"/>
      <c r="L653" s="405"/>
      <c r="M653" s="405"/>
    </row>
    <row r="654" spans="1:13" x14ac:dyDescent="0.2">
      <c r="A654" s="127" t="str">
        <f t="shared" si="10"/>
        <v/>
      </c>
      <c r="B654" s="125"/>
      <c r="C654" s="108"/>
      <c r="D654" s="108"/>
      <c r="E654" s="406"/>
      <c r="F654" s="128"/>
      <c r="G654" s="128"/>
      <c r="H654" s="94"/>
      <c r="I654" s="94"/>
      <c r="J654" s="405"/>
      <c r="K654" s="405"/>
      <c r="L654" s="405"/>
      <c r="M654" s="405"/>
    </row>
    <row r="655" spans="1:13" x14ac:dyDescent="0.2">
      <c r="A655" s="127" t="str">
        <f t="shared" si="10"/>
        <v/>
      </c>
      <c r="B655" s="125"/>
      <c r="C655" s="108"/>
      <c r="D655" s="108"/>
      <c r="E655" s="406"/>
      <c r="F655" s="128"/>
      <c r="G655" s="128"/>
      <c r="H655" s="94"/>
      <c r="I655" s="94"/>
      <c r="J655" s="405"/>
      <c r="K655" s="405"/>
      <c r="L655" s="405"/>
      <c r="M655" s="405"/>
    </row>
    <row r="656" spans="1:13" x14ac:dyDescent="0.2">
      <c r="A656" s="127" t="str">
        <f t="shared" si="10"/>
        <v/>
      </c>
      <c r="B656" s="125"/>
      <c r="C656" s="108"/>
      <c r="D656" s="108"/>
      <c r="E656" s="406"/>
      <c r="F656" s="128"/>
      <c r="G656" s="128"/>
      <c r="H656" s="94"/>
      <c r="I656" s="94"/>
      <c r="J656" s="405"/>
      <c r="K656" s="405"/>
      <c r="L656" s="405"/>
      <c r="M656" s="405"/>
    </row>
    <row r="657" spans="1:13" x14ac:dyDescent="0.2">
      <c r="A657" s="127" t="str">
        <f t="shared" si="10"/>
        <v/>
      </c>
      <c r="B657" s="125"/>
      <c r="C657" s="108"/>
      <c r="D657" s="108"/>
      <c r="E657" s="406"/>
      <c r="F657" s="128"/>
      <c r="G657" s="128"/>
      <c r="H657" s="94"/>
      <c r="I657" s="94"/>
      <c r="J657" s="405"/>
      <c r="K657" s="405"/>
      <c r="L657" s="405"/>
      <c r="M657" s="405"/>
    </row>
    <row r="658" spans="1:13" x14ac:dyDescent="0.2">
      <c r="A658" s="127" t="str">
        <f t="shared" ref="A658:A721" si="11">IF(COUNTA(B658:I658)&gt;0,ROW()-$A$3+1,"")</f>
        <v/>
      </c>
      <c r="B658" s="125"/>
      <c r="C658" s="108"/>
      <c r="D658" s="108"/>
      <c r="E658" s="406"/>
      <c r="F658" s="128"/>
      <c r="G658" s="128"/>
      <c r="H658" s="94"/>
      <c r="I658" s="94"/>
      <c r="J658" s="405"/>
      <c r="K658" s="405"/>
      <c r="L658" s="405"/>
      <c r="M658" s="405"/>
    </row>
    <row r="659" spans="1:13" x14ac:dyDescent="0.2">
      <c r="A659" s="127" t="str">
        <f t="shared" si="11"/>
        <v/>
      </c>
      <c r="B659" s="125"/>
      <c r="C659" s="108"/>
      <c r="D659" s="108"/>
      <c r="E659" s="406"/>
      <c r="F659" s="128"/>
      <c r="G659" s="128"/>
      <c r="H659" s="94"/>
      <c r="I659" s="94"/>
      <c r="J659" s="405"/>
      <c r="K659" s="405"/>
      <c r="L659" s="405"/>
      <c r="M659" s="405"/>
    </row>
    <row r="660" spans="1:13" x14ac:dyDescent="0.2">
      <c r="A660" s="127" t="str">
        <f t="shared" si="11"/>
        <v/>
      </c>
      <c r="B660" s="125"/>
      <c r="C660" s="108"/>
      <c r="D660" s="108"/>
      <c r="E660" s="406"/>
      <c r="F660" s="128"/>
      <c r="G660" s="128"/>
      <c r="H660" s="94"/>
      <c r="I660" s="94"/>
      <c r="J660" s="405"/>
      <c r="K660" s="405"/>
      <c r="L660" s="405"/>
      <c r="M660" s="405"/>
    </row>
    <row r="661" spans="1:13" x14ac:dyDescent="0.2">
      <c r="A661" s="127" t="str">
        <f t="shared" si="11"/>
        <v/>
      </c>
      <c r="B661" s="125"/>
      <c r="C661" s="108"/>
      <c r="D661" s="108"/>
      <c r="E661" s="406"/>
      <c r="F661" s="128"/>
      <c r="G661" s="128"/>
      <c r="H661" s="94"/>
      <c r="I661" s="94"/>
      <c r="J661" s="405"/>
      <c r="K661" s="405"/>
      <c r="L661" s="405"/>
      <c r="M661" s="405"/>
    </row>
    <row r="662" spans="1:13" x14ac:dyDescent="0.2">
      <c r="A662" s="127" t="str">
        <f t="shared" si="11"/>
        <v/>
      </c>
      <c r="B662" s="125"/>
      <c r="C662" s="108"/>
      <c r="D662" s="108"/>
      <c r="E662" s="406"/>
      <c r="F662" s="128"/>
      <c r="G662" s="128"/>
      <c r="H662" s="94"/>
      <c r="I662" s="94"/>
      <c r="J662" s="405"/>
      <c r="K662" s="405"/>
      <c r="L662" s="405"/>
      <c r="M662" s="405"/>
    </row>
    <row r="663" spans="1:13" x14ac:dyDescent="0.2">
      <c r="A663" s="127" t="str">
        <f t="shared" si="11"/>
        <v/>
      </c>
      <c r="B663" s="125"/>
      <c r="C663" s="108"/>
      <c r="D663" s="108"/>
      <c r="E663" s="406"/>
      <c r="F663" s="128"/>
      <c r="G663" s="128"/>
      <c r="H663" s="94"/>
      <c r="I663" s="94"/>
      <c r="J663" s="405"/>
      <c r="K663" s="405"/>
      <c r="L663" s="405"/>
      <c r="M663" s="405"/>
    </row>
    <row r="664" spans="1:13" x14ac:dyDescent="0.2">
      <c r="A664" s="127" t="str">
        <f t="shared" si="11"/>
        <v/>
      </c>
      <c r="B664" s="125"/>
      <c r="C664" s="108"/>
      <c r="D664" s="108"/>
      <c r="E664" s="406"/>
      <c r="F664" s="128"/>
      <c r="G664" s="128"/>
      <c r="H664" s="94"/>
      <c r="I664" s="94"/>
      <c r="J664" s="405"/>
      <c r="K664" s="405"/>
      <c r="L664" s="405"/>
      <c r="M664" s="405"/>
    </row>
    <row r="665" spans="1:13" x14ac:dyDescent="0.2">
      <c r="A665" s="127" t="str">
        <f t="shared" si="11"/>
        <v/>
      </c>
      <c r="B665" s="125"/>
      <c r="C665" s="108"/>
      <c r="D665" s="108"/>
      <c r="E665" s="406"/>
      <c r="F665" s="128"/>
      <c r="G665" s="128"/>
      <c r="H665" s="94"/>
      <c r="I665" s="94"/>
      <c r="J665" s="405"/>
      <c r="K665" s="405"/>
      <c r="L665" s="405"/>
      <c r="M665" s="405"/>
    </row>
    <row r="666" spans="1:13" x14ac:dyDescent="0.2">
      <c r="A666" s="127" t="str">
        <f t="shared" si="11"/>
        <v/>
      </c>
      <c r="B666" s="125"/>
      <c r="C666" s="108"/>
      <c r="D666" s="108"/>
      <c r="E666" s="406"/>
      <c r="F666" s="128"/>
      <c r="G666" s="128"/>
      <c r="H666" s="94"/>
      <c r="I666" s="94"/>
      <c r="J666" s="405"/>
      <c r="K666" s="405"/>
      <c r="L666" s="405"/>
      <c r="M666" s="405"/>
    </row>
    <row r="667" spans="1:13" x14ac:dyDescent="0.2">
      <c r="A667" s="127" t="str">
        <f t="shared" si="11"/>
        <v/>
      </c>
      <c r="B667" s="125"/>
      <c r="C667" s="108"/>
      <c r="D667" s="108"/>
      <c r="E667" s="406"/>
      <c r="F667" s="128"/>
      <c r="G667" s="128"/>
      <c r="H667" s="94"/>
      <c r="I667" s="94"/>
      <c r="J667" s="405"/>
      <c r="K667" s="405"/>
      <c r="L667" s="405"/>
      <c r="M667" s="405"/>
    </row>
    <row r="668" spans="1:13" x14ac:dyDescent="0.2">
      <c r="A668" s="127" t="str">
        <f t="shared" si="11"/>
        <v/>
      </c>
      <c r="B668" s="125"/>
      <c r="C668" s="108"/>
      <c r="D668" s="108"/>
      <c r="E668" s="406"/>
      <c r="F668" s="128"/>
      <c r="G668" s="128"/>
      <c r="H668" s="94"/>
      <c r="I668" s="94"/>
      <c r="J668" s="405"/>
      <c r="K668" s="405"/>
      <c r="L668" s="405"/>
      <c r="M668" s="405"/>
    </row>
    <row r="669" spans="1:13" x14ac:dyDescent="0.2">
      <c r="A669" s="127" t="str">
        <f t="shared" si="11"/>
        <v/>
      </c>
      <c r="B669" s="125"/>
      <c r="C669" s="108"/>
      <c r="D669" s="108"/>
      <c r="E669" s="406"/>
      <c r="F669" s="128"/>
      <c r="G669" s="128"/>
      <c r="H669" s="94"/>
      <c r="I669" s="94"/>
      <c r="J669" s="405"/>
      <c r="K669" s="405"/>
      <c r="L669" s="405"/>
      <c r="M669" s="405"/>
    </row>
    <row r="670" spans="1:13" x14ac:dyDescent="0.2">
      <c r="A670" s="127" t="str">
        <f t="shared" si="11"/>
        <v/>
      </c>
      <c r="B670" s="125"/>
      <c r="C670" s="108"/>
      <c r="D670" s="108"/>
      <c r="E670" s="406"/>
      <c r="F670" s="128"/>
      <c r="G670" s="128"/>
      <c r="H670" s="94"/>
      <c r="I670" s="94"/>
      <c r="J670" s="405"/>
      <c r="K670" s="405"/>
      <c r="L670" s="405"/>
      <c r="M670" s="405"/>
    </row>
    <row r="671" spans="1:13" x14ac:dyDescent="0.2">
      <c r="A671" s="127" t="str">
        <f t="shared" si="11"/>
        <v/>
      </c>
      <c r="B671" s="125"/>
      <c r="C671" s="108"/>
      <c r="D671" s="108"/>
      <c r="E671" s="406"/>
      <c r="F671" s="128"/>
      <c r="G671" s="128"/>
      <c r="H671" s="94"/>
      <c r="I671" s="94"/>
      <c r="J671" s="405"/>
      <c r="K671" s="405"/>
      <c r="L671" s="405"/>
      <c r="M671" s="405"/>
    </row>
    <row r="672" spans="1:13" x14ac:dyDescent="0.2">
      <c r="A672" s="127" t="str">
        <f t="shared" si="11"/>
        <v/>
      </c>
      <c r="B672" s="125"/>
      <c r="C672" s="108"/>
      <c r="D672" s="108"/>
      <c r="E672" s="406"/>
      <c r="F672" s="128"/>
      <c r="G672" s="128"/>
      <c r="H672" s="94"/>
      <c r="I672" s="94"/>
      <c r="J672" s="405"/>
      <c r="K672" s="405"/>
      <c r="L672" s="405"/>
      <c r="M672" s="405"/>
    </row>
    <row r="673" spans="1:13" x14ac:dyDescent="0.2">
      <c r="A673" s="127" t="str">
        <f t="shared" si="11"/>
        <v/>
      </c>
      <c r="B673" s="125"/>
      <c r="C673" s="108"/>
      <c r="D673" s="108"/>
      <c r="E673" s="406"/>
      <c r="F673" s="128"/>
      <c r="G673" s="128"/>
      <c r="H673" s="94"/>
      <c r="I673" s="94"/>
      <c r="J673" s="405"/>
      <c r="K673" s="405"/>
      <c r="L673" s="405"/>
      <c r="M673" s="405"/>
    </row>
    <row r="674" spans="1:13" x14ac:dyDescent="0.2">
      <c r="A674" s="127" t="str">
        <f t="shared" si="11"/>
        <v/>
      </c>
      <c r="B674" s="125"/>
      <c r="C674" s="108"/>
      <c r="D674" s="108"/>
      <c r="E674" s="406"/>
      <c r="F674" s="128"/>
      <c r="G674" s="128"/>
      <c r="H674" s="94"/>
      <c r="I674" s="94"/>
      <c r="J674" s="405"/>
      <c r="K674" s="405"/>
      <c r="L674" s="405"/>
      <c r="M674" s="405"/>
    </row>
    <row r="675" spans="1:13" x14ac:dyDescent="0.2">
      <c r="A675" s="127" t="str">
        <f t="shared" si="11"/>
        <v/>
      </c>
      <c r="B675" s="125"/>
      <c r="C675" s="108"/>
      <c r="D675" s="108"/>
      <c r="E675" s="406"/>
      <c r="F675" s="128"/>
      <c r="G675" s="128"/>
      <c r="H675" s="94"/>
      <c r="I675" s="94"/>
      <c r="J675" s="405"/>
      <c r="K675" s="405"/>
      <c r="L675" s="405"/>
      <c r="M675" s="405"/>
    </row>
    <row r="676" spans="1:13" x14ac:dyDescent="0.2">
      <c r="A676" s="127" t="str">
        <f t="shared" si="11"/>
        <v/>
      </c>
      <c r="B676" s="125"/>
      <c r="C676" s="108"/>
      <c r="D676" s="108"/>
      <c r="E676" s="406"/>
      <c r="F676" s="128"/>
      <c r="G676" s="128"/>
      <c r="H676" s="94"/>
      <c r="I676" s="94"/>
      <c r="J676" s="405"/>
      <c r="K676" s="405"/>
      <c r="L676" s="405"/>
      <c r="M676" s="405"/>
    </row>
    <row r="677" spans="1:13" x14ac:dyDescent="0.2">
      <c r="A677" s="127" t="str">
        <f t="shared" si="11"/>
        <v/>
      </c>
      <c r="B677" s="125"/>
      <c r="C677" s="108"/>
      <c r="D677" s="108"/>
      <c r="E677" s="406"/>
      <c r="F677" s="128"/>
      <c r="G677" s="128"/>
      <c r="H677" s="94"/>
      <c r="I677" s="94"/>
      <c r="J677" s="405"/>
      <c r="K677" s="405"/>
      <c r="L677" s="405"/>
      <c r="M677" s="405"/>
    </row>
    <row r="678" spans="1:13" x14ac:dyDescent="0.2">
      <c r="A678" s="127" t="str">
        <f t="shared" si="11"/>
        <v/>
      </c>
      <c r="B678" s="125"/>
      <c r="C678" s="108"/>
      <c r="D678" s="108"/>
      <c r="E678" s="406"/>
      <c r="F678" s="128"/>
      <c r="G678" s="128"/>
      <c r="H678" s="94"/>
      <c r="I678" s="94"/>
      <c r="J678" s="405"/>
      <c r="K678" s="405"/>
      <c r="L678" s="405"/>
      <c r="M678" s="405"/>
    </row>
    <row r="679" spans="1:13" x14ac:dyDescent="0.2">
      <c r="A679" s="127" t="str">
        <f t="shared" si="11"/>
        <v/>
      </c>
      <c r="B679" s="125"/>
      <c r="C679" s="108"/>
      <c r="D679" s="108"/>
      <c r="E679" s="406"/>
      <c r="F679" s="128"/>
      <c r="G679" s="128"/>
      <c r="H679" s="94"/>
      <c r="I679" s="94"/>
      <c r="J679" s="405"/>
      <c r="K679" s="405"/>
      <c r="L679" s="405"/>
      <c r="M679" s="405"/>
    </row>
    <row r="680" spans="1:13" x14ac:dyDescent="0.2">
      <c r="A680" s="127" t="str">
        <f t="shared" si="11"/>
        <v/>
      </c>
      <c r="B680" s="125"/>
      <c r="C680" s="108"/>
      <c r="D680" s="108"/>
      <c r="E680" s="406"/>
      <c r="F680" s="128"/>
      <c r="G680" s="128"/>
      <c r="H680" s="94"/>
      <c r="I680" s="94"/>
      <c r="J680" s="405"/>
      <c r="K680" s="405"/>
      <c r="L680" s="405"/>
      <c r="M680" s="405"/>
    </row>
    <row r="681" spans="1:13" x14ac:dyDescent="0.2">
      <c r="A681" s="127" t="str">
        <f t="shared" si="11"/>
        <v/>
      </c>
      <c r="B681" s="125"/>
      <c r="C681" s="108"/>
      <c r="D681" s="108"/>
      <c r="E681" s="406"/>
      <c r="F681" s="128"/>
      <c r="G681" s="128"/>
      <c r="H681" s="94"/>
      <c r="I681" s="94"/>
      <c r="J681" s="405"/>
      <c r="K681" s="405"/>
      <c r="L681" s="405"/>
      <c r="M681" s="405"/>
    </row>
    <row r="682" spans="1:13" x14ac:dyDescent="0.2">
      <c r="A682" s="127" t="str">
        <f t="shared" si="11"/>
        <v/>
      </c>
      <c r="B682" s="125"/>
      <c r="C682" s="108"/>
      <c r="D682" s="108"/>
      <c r="E682" s="406"/>
      <c r="F682" s="128"/>
      <c r="G682" s="128"/>
      <c r="H682" s="94"/>
      <c r="I682" s="94"/>
      <c r="J682" s="405"/>
      <c r="K682" s="405"/>
      <c r="L682" s="405"/>
      <c r="M682" s="405"/>
    </row>
    <row r="683" spans="1:13" x14ac:dyDescent="0.2">
      <c r="A683" s="127" t="str">
        <f t="shared" si="11"/>
        <v/>
      </c>
      <c r="B683" s="125"/>
      <c r="C683" s="108"/>
      <c r="D683" s="108"/>
      <c r="E683" s="406"/>
      <c r="F683" s="128"/>
      <c r="G683" s="128"/>
      <c r="H683" s="94"/>
      <c r="I683" s="94"/>
      <c r="J683" s="405"/>
      <c r="K683" s="405"/>
      <c r="L683" s="405"/>
      <c r="M683" s="405"/>
    </row>
    <row r="684" spans="1:13" x14ac:dyDescent="0.2">
      <c r="A684" s="127" t="str">
        <f t="shared" si="11"/>
        <v/>
      </c>
      <c r="B684" s="125"/>
      <c r="C684" s="108"/>
      <c r="D684" s="108"/>
      <c r="E684" s="406"/>
      <c r="F684" s="128"/>
      <c r="G684" s="128"/>
      <c r="H684" s="94"/>
      <c r="I684" s="94"/>
      <c r="J684" s="405"/>
      <c r="K684" s="405"/>
      <c r="L684" s="405"/>
      <c r="M684" s="405"/>
    </row>
    <row r="685" spans="1:13" x14ac:dyDescent="0.2">
      <c r="A685" s="127" t="str">
        <f t="shared" si="11"/>
        <v/>
      </c>
      <c r="B685" s="125"/>
      <c r="C685" s="108"/>
      <c r="D685" s="108"/>
      <c r="E685" s="406"/>
      <c r="F685" s="128"/>
      <c r="G685" s="128"/>
      <c r="H685" s="94"/>
      <c r="I685" s="94"/>
      <c r="J685" s="405"/>
      <c r="K685" s="405"/>
      <c r="L685" s="405"/>
      <c r="M685" s="405"/>
    </row>
    <row r="686" spans="1:13" x14ac:dyDescent="0.2">
      <c r="A686" s="127" t="str">
        <f t="shared" si="11"/>
        <v/>
      </c>
      <c r="B686" s="125"/>
      <c r="C686" s="108"/>
      <c r="D686" s="108"/>
      <c r="E686" s="406"/>
      <c r="F686" s="128"/>
      <c r="G686" s="128"/>
      <c r="H686" s="94"/>
      <c r="I686" s="94"/>
      <c r="J686" s="405"/>
      <c r="K686" s="405"/>
      <c r="L686" s="405"/>
      <c r="M686" s="405"/>
    </row>
    <row r="687" spans="1:13" x14ac:dyDescent="0.2">
      <c r="A687" s="127" t="str">
        <f t="shared" si="11"/>
        <v/>
      </c>
      <c r="B687" s="125"/>
      <c r="C687" s="108"/>
      <c r="D687" s="108"/>
      <c r="E687" s="406"/>
      <c r="F687" s="128"/>
      <c r="G687" s="128"/>
      <c r="H687" s="94"/>
      <c r="I687" s="94"/>
      <c r="J687" s="405"/>
      <c r="K687" s="405"/>
      <c r="L687" s="405"/>
      <c r="M687" s="405"/>
    </row>
    <row r="688" spans="1:13" x14ac:dyDescent="0.2">
      <c r="A688" s="127" t="str">
        <f t="shared" si="11"/>
        <v/>
      </c>
      <c r="B688" s="125"/>
      <c r="C688" s="108"/>
      <c r="D688" s="108"/>
      <c r="E688" s="406"/>
      <c r="F688" s="128"/>
      <c r="G688" s="128"/>
      <c r="H688" s="94"/>
      <c r="I688" s="94"/>
      <c r="J688" s="405"/>
      <c r="K688" s="405"/>
      <c r="L688" s="405"/>
      <c r="M688" s="405"/>
    </row>
    <row r="689" spans="1:13" x14ac:dyDescent="0.2">
      <c r="A689" s="127" t="str">
        <f t="shared" si="11"/>
        <v/>
      </c>
      <c r="B689" s="125"/>
      <c r="C689" s="108"/>
      <c r="D689" s="108"/>
      <c r="E689" s="406"/>
      <c r="F689" s="128"/>
      <c r="G689" s="128"/>
      <c r="H689" s="94"/>
      <c r="I689" s="94"/>
      <c r="J689" s="405"/>
      <c r="K689" s="405"/>
      <c r="L689" s="405"/>
      <c r="M689" s="405"/>
    </row>
    <row r="690" spans="1:13" x14ac:dyDescent="0.2">
      <c r="A690" s="127" t="str">
        <f t="shared" si="11"/>
        <v/>
      </c>
      <c r="B690" s="125"/>
      <c r="C690" s="108"/>
      <c r="D690" s="108"/>
      <c r="E690" s="406"/>
      <c r="F690" s="128"/>
      <c r="G690" s="128"/>
      <c r="H690" s="94"/>
      <c r="I690" s="94"/>
      <c r="J690" s="405"/>
      <c r="K690" s="405"/>
      <c r="L690" s="405"/>
      <c r="M690" s="405"/>
    </row>
    <row r="691" spans="1:13" x14ac:dyDescent="0.2">
      <c r="A691" s="127" t="str">
        <f t="shared" si="11"/>
        <v/>
      </c>
      <c r="B691" s="125"/>
      <c r="C691" s="108"/>
      <c r="D691" s="108"/>
      <c r="E691" s="406"/>
      <c r="F691" s="128"/>
      <c r="G691" s="128"/>
      <c r="H691" s="94"/>
      <c r="I691" s="94"/>
      <c r="J691" s="405"/>
      <c r="K691" s="405"/>
      <c r="L691" s="405"/>
      <c r="M691" s="405"/>
    </row>
    <row r="692" spans="1:13" x14ac:dyDescent="0.2">
      <c r="A692" s="127" t="str">
        <f t="shared" si="11"/>
        <v/>
      </c>
      <c r="B692" s="125"/>
      <c r="C692" s="108"/>
      <c r="D692" s="108"/>
      <c r="E692" s="406"/>
      <c r="F692" s="128"/>
      <c r="G692" s="128"/>
      <c r="H692" s="94"/>
      <c r="I692" s="94"/>
      <c r="J692" s="405"/>
      <c r="K692" s="405"/>
      <c r="L692" s="405"/>
      <c r="M692" s="405"/>
    </row>
    <row r="693" spans="1:13" x14ac:dyDescent="0.2">
      <c r="A693" s="127" t="str">
        <f t="shared" si="11"/>
        <v/>
      </c>
      <c r="B693" s="125"/>
      <c r="C693" s="108"/>
      <c r="D693" s="108"/>
      <c r="E693" s="406"/>
      <c r="F693" s="128"/>
      <c r="G693" s="128"/>
      <c r="H693" s="94"/>
      <c r="I693" s="94"/>
      <c r="J693" s="405"/>
      <c r="K693" s="405"/>
      <c r="L693" s="405"/>
      <c r="M693" s="405"/>
    </row>
    <row r="694" spans="1:13" x14ac:dyDescent="0.2">
      <c r="A694" s="127" t="str">
        <f t="shared" si="11"/>
        <v/>
      </c>
      <c r="B694" s="125"/>
      <c r="C694" s="108"/>
      <c r="D694" s="108"/>
      <c r="E694" s="406"/>
      <c r="F694" s="128"/>
      <c r="G694" s="128"/>
      <c r="H694" s="94"/>
      <c r="I694" s="94"/>
      <c r="J694" s="405"/>
      <c r="K694" s="405"/>
      <c r="L694" s="405"/>
      <c r="M694" s="405"/>
    </row>
    <row r="695" spans="1:13" x14ac:dyDescent="0.2">
      <c r="A695" s="127" t="str">
        <f t="shared" si="11"/>
        <v/>
      </c>
      <c r="B695" s="125"/>
      <c r="C695" s="108"/>
      <c r="D695" s="108"/>
      <c r="E695" s="406"/>
      <c r="F695" s="128"/>
      <c r="G695" s="128"/>
      <c r="H695" s="94"/>
      <c r="I695" s="94"/>
      <c r="J695" s="405"/>
      <c r="K695" s="405"/>
      <c r="L695" s="405"/>
      <c r="M695" s="405"/>
    </row>
    <row r="696" spans="1:13" x14ac:dyDescent="0.2">
      <c r="A696" s="127" t="str">
        <f t="shared" si="11"/>
        <v/>
      </c>
      <c r="B696" s="125"/>
      <c r="C696" s="108"/>
      <c r="D696" s="108"/>
      <c r="E696" s="406"/>
      <c r="F696" s="128"/>
      <c r="G696" s="128"/>
      <c r="H696" s="94"/>
      <c r="I696" s="94"/>
      <c r="J696" s="405"/>
      <c r="K696" s="405"/>
      <c r="L696" s="405"/>
      <c r="M696" s="405"/>
    </row>
    <row r="697" spans="1:13" x14ac:dyDescent="0.2">
      <c r="A697" s="127" t="str">
        <f t="shared" si="11"/>
        <v/>
      </c>
      <c r="B697" s="125"/>
      <c r="C697" s="108"/>
      <c r="D697" s="108"/>
      <c r="E697" s="406"/>
      <c r="F697" s="128"/>
      <c r="G697" s="128"/>
      <c r="H697" s="94"/>
      <c r="I697" s="94"/>
      <c r="J697" s="405"/>
      <c r="K697" s="405"/>
      <c r="L697" s="405"/>
      <c r="M697" s="405"/>
    </row>
    <row r="698" spans="1:13" x14ac:dyDescent="0.2">
      <c r="A698" s="127" t="str">
        <f t="shared" si="11"/>
        <v/>
      </c>
      <c r="B698" s="125"/>
      <c r="C698" s="108"/>
      <c r="D698" s="108"/>
      <c r="E698" s="406"/>
      <c r="F698" s="128"/>
      <c r="G698" s="128"/>
      <c r="H698" s="94"/>
      <c r="I698" s="94"/>
      <c r="J698" s="405"/>
      <c r="K698" s="405"/>
      <c r="L698" s="405"/>
      <c r="M698" s="405"/>
    </row>
    <row r="699" spans="1:13" x14ac:dyDescent="0.2">
      <c r="A699" s="127" t="str">
        <f t="shared" si="11"/>
        <v/>
      </c>
      <c r="B699" s="125"/>
      <c r="C699" s="108"/>
      <c r="D699" s="108"/>
      <c r="E699" s="406"/>
      <c r="F699" s="128"/>
      <c r="G699" s="128"/>
      <c r="H699" s="94"/>
      <c r="I699" s="94"/>
      <c r="J699" s="405"/>
      <c r="K699" s="405"/>
      <c r="L699" s="405"/>
      <c r="M699" s="405"/>
    </row>
    <row r="700" spans="1:13" x14ac:dyDescent="0.2">
      <c r="A700" s="127" t="str">
        <f t="shared" si="11"/>
        <v/>
      </c>
      <c r="B700" s="125"/>
      <c r="C700" s="108"/>
      <c r="D700" s="108"/>
      <c r="E700" s="406"/>
      <c r="F700" s="128"/>
      <c r="G700" s="128"/>
      <c r="H700" s="94"/>
      <c r="I700" s="94"/>
      <c r="J700" s="405"/>
      <c r="K700" s="405"/>
      <c r="L700" s="405"/>
      <c r="M700" s="405"/>
    </row>
    <row r="701" spans="1:13" x14ac:dyDescent="0.2">
      <c r="A701" s="127" t="str">
        <f t="shared" si="11"/>
        <v/>
      </c>
      <c r="B701" s="125"/>
      <c r="C701" s="108"/>
      <c r="D701" s="108"/>
      <c r="E701" s="406"/>
      <c r="F701" s="128"/>
      <c r="G701" s="128"/>
      <c r="H701" s="94"/>
      <c r="I701" s="94"/>
      <c r="J701" s="405"/>
      <c r="K701" s="405"/>
      <c r="L701" s="405"/>
      <c r="M701" s="405"/>
    </row>
    <row r="702" spans="1:13" x14ac:dyDescent="0.2">
      <c r="A702" s="127" t="str">
        <f t="shared" si="11"/>
        <v/>
      </c>
      <c r="B702" s="125"/>
      <c r="C702" s="108"/>
      <c r="D702" s="108"/>
      <c r="E702" s="406"/>
      <c r="F702" s="128"/>
      <c r="G702" s="128"/>
      <c r="H702" s="94"/>
      <c r="I702" s="94"/>
      <c r="J702" s="405"/>
      <c r="K702" s="405"/>
      <c r="L702" s="405"/>
      <c r="M702" s="405"/>
    </row>
    <row r="703" spans="1:13" x14ac:dyDescent="0.2">
      <c r="A703" s="127" t="str">
        <f t="shared" si="11"/>
        <v/>
      </c>
      <c r="B703" s="125"/>
      <c r="C703" s="108"/>
      <c r="D703" s="108"/>
      <c r="E703" s="406"/>
      <c r="F703" s="128"/>
      <c r="G703" s="128"/>
      <c r="H703" s="94"/>
      <c r="I703" s="94"/>
      <c r="J703" s="405"/>
      <c r="K703" s="405"/>
      <c r="L703" s="405"/>
      <c r="M703" s="405"/>
    </row>
    <row r="704" spans="1:13" x14ac:dyDescent="0.2">
      <c r="A704" s="127" t="str">
        <f t="shared" si="11"/>
        <v/>
      </c>
      <c r="B704" s="125"/>
      <c r="C704" s="108"/>
      <c r="D704" s="108"/>
      <c r="E704" s="406"/>
      <c r="F704" s="128"/>
      <c r="G704" s="128"/>
      <c r="H704" s="94"/>
      <c r="I704" s="94"/>
      <c r="J704" s="405"/>
      <c r="K704" s="405"/>
      <c r="L704" s="405"/>
      <c r="M704" s="405"/>
    </row>
    <row r="705" spans="1:13" x14ac:dyDescent="0.2">
      <c r="A705" s="127" t="str">
        <f t="shared" si="11"/>
        <v/>
      </c>
      <c r="B705" s="125"/>
      <c r="C705" s="108"/>
      <c r="D705" s="108"/>
      <c r="E705" s="406"/>
      <c r="F705" s="128"/>
      <c r="G705" s="128"/>
      <c r="H705" s="94"/>
      <c r="I705" s="94"/>
      <c r="J705" s="405"/>
      <c r="K705" s="405"/>
      <c r="L705" s="405"/>
      <c r="M705" s="405"/>
    </row>
    <row r="706" spans="1:13" x14ac:dyDescent="0.2">
      <c r="A706" s="127" t="str">
        <f t="shared" si="11"/>
        <v/>
      </c>
      <c r="B706" s="125"/>
      <c r="C706" s="108"/>
      <c r="D706" s="108"/>
      <c r="E706" s="406"/>
      <c r="F706" s="128"/>
      <c r="G706" s="128"/>
      <c r="H706" s="94"/>
      <c r="I706" s="94"/>
      <c r="J706" s="405"/>
      <c r="K706" s="405"/>
      <c r="L706" s="405"/>
      <c r="M706" s="405"/>
    </row>
    <row r="707" spans="1:13" x14ac:dyDescent="0.2">
      <c r="A707" s="127" t="str">
        <f t="shared" si="11"/>
        <v/>
      </c>
      <c r="B707" s="125"/>
      <c r="C707" s="108"/>
      <c r="D707" s="108"/>
      <c r="E707" s="406"/>
      <c r="F707" s="128"/>
      <c r="G707" s="128"/>
      <c r="H707" s="94"/>
      <c r="I707" s="94"/>
      <c r="J707" s="405"/>
      <c r="K707" s="405"/>
      <c r="L707" s="405"/>
      <c r="M707" s="405"/>
    </row>
    <row r="708" spans="1:13" x14ac:dyDescent="0.2">
      <c r="A708" s="127" t="str">
        <f t="shared" si="11"/>
        <v/>
      </c>
      <c r="B708" s="125"/>
      <c r="C708" s="108"/>
      <c r="D708" s="108"/>
      <c r="E708" s="406"/>
      <c r="F708" s="128"/>
      <c r="G708" s="128"/>
      <c r="H708" s="94"/>
      <c r="I708" s="94"/>
      <c r="J708" s="405"/>
      <c r="K708" s="405"/>
      <c r="L708" s="405"/>
      <c r="M708" s="405"/>
    </row>
    <row r="709" spans="1:13" x14ac:dyDescent="0.2">
      <c r="A709" s="127" t="str">
        <f t="shared" si="11"/>
        <v/>
      </c>
      <c r="B709" s="125"/>
      <c r="C709" s="108"/>
      <c r="D709" s="108"/>
      <c r="E709" s="406"/>
      <c r="F709" s="128"/>
      <c r="G709" s="128"/>
      <c r="H709" s="94"/>
      <c r="I709" s="94"/>
      <c r="J709" s="405"/>
      <c r="K709" s="405"/>
      <c r="L709" s="405"/>
      <c r="M709" s="405"/>
    </row>
    <row r="710" spans="1:13" x14ac:dyDescent="0.2">
      <c r="A710" s="127" t="str">
        <f t="shared" si="11"/>
        <v/>
      </c>
      <c r="B710" s="125"/>
      <c r="C710" s="108"/>
      <c r="D710" s="108"/>
      <c r="E710" s="406"/>
      <c r="F710" s="128"/>
      <c r="G710" s="128"/>
      <c r="H710" s="94"/>
      <c r="I710" s="94"/>
      <c r="J710" s="405"/>
      <c r="K710" s="405"/>
      <c r="L710" s="405"/>
      <c r="M710" s="405"/>
    </row>
    <row r="711" spans="1:13" x14ac:dyDescent="0.2">
      <c r="A711" s="127" t="str">
        <f t="shared" si="11"/>
        <v/>
      </c>
      <c r="B711" s="125"/>
      <c r="C711" s="108"/>
      <c r="D711" s="108"/>
      <c r="E711" s="406"/>
      <c r="F711" s="128"/>
      <c r="G711" s="128"/>
      <c r="H711" s="94"/>
      <c r="I711" s="94"/>
      <c r="J711" s="405"/>
      <c r="K711" s="405"/>
      <c r="L711" s="405"/>
      <c r="M711" s="405"/>
    </row>
    <row r="712" spans="1:13" x14ac:dyDescent="0.2">
      <c r="A712" s="127" t="str">
        <f t="shared" si="11"/>
        <v/>
      </c>
      <c r="B712" s="125"/>
      <c r="C712" s="108"/>
      <c r="D712" s="108"/>
      <c r="E712" s="406"/>
      <c r="F712" s="128"/>
      <c r="G712" s="128"/>
      <c r="H712" s="94"/>
      <c r="I712" s="94"/>
      <c r="J712" s="405"/>
      <c r="K712" s="405"/>
      <c r="L712" s="405"/>
      <c r="M712" s="405"/>
    </row>
    <row r="713" spans="1:13" x14ac:dyDescent="0.2">
      <c r="A713" s="127" t="str">
        <f t="shared" si="11"/>
        <v/>
      </c>
      <c r="B713" s="125"/>
      <c r="C713" s="108"/>
      <c r="D713" s="108"/>
      <c r="E713" s="406"/>
      <c r="F713" s="128"/>
      <c r="G713" s="128"/>
      <c r="H713" s="94"/>
      <c r="I713" s="94"/>
      <c r="J713" s="405"/>
      <c r="K713" s="405"/>
      <c r="L713" s="405"/>
      <c r="M713" s="405"/>
    </row>
    <row r="714" spans="1:13" x14ac:dyDescent="0.2">
      <c r="A714" s="127" t="str">
        <f t="shared" si="11"/>
        <v/>
      </c>
      <c r="B714" s="125"/>
      <c r="C714" s="108"/>
      <c r="D714" s="108"/>
      <c r="E714" s="406"/>
      <c r="F714" s="128"/>
      <c r="G714" s="128"/>
      <c r="H714" s="94"/>
      <c r="I714" s="94"/>
      <c r="J714" s="405"/>
      <c r="K714" s="405"/>
      <c r="L714" s="405"/>
      <c r="M714" s="405"/>
    </row>
    <row r="715" spans="1:13" x14ac:dyDescent="0.2">
      <c r="A715" s="127" t="str">
        <f t="shared" si="11"/>
        <v/>
      </c>
      <c r="B715" s="125"/>
      <c r="C715" s="108"/>
      <c r="D715" s="108"/>
      <c r="E715" s="406"/>
      <c r="F715" s="128"/>
      <c r="G715" s="128"/>
      <c r="H715" s="94"/>
      <c r="I715" s="94"/>
      <c r="J715" s="405"/>
      <c r="K715" s="405"/>
      <c r="L715" s="405"/>
      <c r="M715" s="405"/>
    </row>
    <row r="716" spans="1:13" x14ac:dyDescent="0.2">
      <c r="A716" s="127" t="str">
        <f t="shared" si="11"/>
        <v/>
      </c>
      <c r="B716" s="125"/>
      <c r="C716" s="108"/>
      <c r="D716" s="108"/>
      <c r="E716" s="406"/>
      <c r="F716" s="128"/>
      <c r="G716" s="128"/>
      <c r="H716" s="94"/>
      <c r="I716" s="94"/>
      <c r="J716" s="405"/>
      <c r="K716" s="405"/>
      <c r="L716" s="405"/>
      <c r="M716" s="405"/>
    </row>
    <row r="717" spans="1:13" x14ac:dyDescent="0.2">
      <c r="A717" s="127" t="str">
        <f t="shared" si="11"/>
        <v/>
      </c>
      <c r="B717" s="125"/>
      <c r="C717" s="108"/>
      <c r="D717" s="108"/>
      <c r="E717" s="406"/>
      <c r="F717" s="128"/>
      <c r="G717" s="128"/>
      <c r="H717" s="94"/>
      <c r="I717" s="94"/>
      <c r="J717" s="405"/>
      <c r="K717" s="405"/>
      <c r="L717" s="405"/>
      <c r="M717" s="405"/>
    </row>
    <row r="718" spans="1:13" x14ac:dyDescent="0.2">
      <c r="A718" s="127" t="str">
        <f t="shared" si="11"/>
        <v/>
      </c>
      <c r="B718" s="125"/>
      <c r="C718" s="108"/>
      <c r="D718" s="108"/>
      <c r="E718" s="406"/>
      <c r="F718" s="128"/>
      <c r="G718" s="128"/>
      <c r="H718" s="94"/>
      <c r="I718" s="94"/>
      <c r="J718" s="405"/>
      <c r="K718" s="405"/>
      <c r="L718" s="405"/>
      <c r="M718" s="405"/>
    </row>
    <row r="719" spans="1:13" x14ac:dyDescent="0.2">
      <c r="A719" s="127" t="str">
        <f t="shared" si="11"/>
        <v/>
      </c>
      <c r="B719" s="125"/>
      <c r="C719" s="108"/>
      <c r="D719" s="108"/>
      <c r="E719" s="406"/>
      <c r="F719" s="128"/>
      <c r="G719" s="128"/>
      <c r="H719" s="94"/>
      <c r="I719" s="94"/>
      <c r="J719" s="405"/>
      <c r="K719" s="405"/>
      <c r="L719" s="405"/>
      <c r="M719" s="405"/>
    </row>
    <row r="720" spans="1:13" x14ac:dyDescent="0.2">
      <c r="A720" s="127" t="str">
        <f t="shared" si="11"/>
        <v/>
      </c>
      <c r="B720" s="125"/>
      <c r="C720" s="108"/>
      <c r="D720" s="108"/>
      <c r="E720" s="406"/>
      <c r="F720" s="128"/>
      <c r="G720" s="128"/>
      <c r="H720" s="94"/>
      <c r="I720" s="94"/>
      <c r="J720" s="405"/>
      <c r="K720" s="405"/>
      <c r="L720" s="405"/>
      <c r="M720" s="405"/>
    </row>
    <row r="721" spans="1:13" x14ac:dyDescent="0.2">
      <c r="A721" s="127" t="str">
        <f t="shared" si="11"/>
        <v/>
      </c>
      <c r="B721" s="125"/>
      <c r="C721" s="108"/>
      <c r="D721" s="108"/>
      <c r="E721" s="406"/>
      <c r="F721" s="128"/>
      <c r="G721" s="128"/>
      <c r="H721" s="94"/>
      <c r="I721" s="94"/>
      <c r="J721" s="405"/>
      <c r="K721" s="405"/>
      <c r="L721" s="405"/>
      <c r="M721" s="405"/>
    </row>
    <row r="722" spans="1:13" x14ac:dyDescent="0.2">
      <c r="A722" s="127" t="str">
        <f t="shared" ref="A722:A785" si="12">IF(COUNTA(B722:I722)&gt;0,ROW()-$A$3+1,"")</f>
        <v/>
      </c>
      <c r="B722" s="125"/>
      <c r="C722" s="108"/>
      <c r="D722" s="108"/>
      <c r="E722" s="406"/>
      <c r="F722" s="128"/>
      <c r="G722" s="128"/>
      <c r="H722" s="94"/>
      <c r="I722" s="94"/>
      <c r="J722" s="405"/>
      <c r="K722" s="405"/>
      <c r="L722" s="405"/>
      <c r="M722" s="405"/>
    </row>
    <row r="723" spans="1:13" x14ac:dyDescent="0.2">
      <c r="A723" s="127" t="str">
        <f t="shared" si="12"/>
        <v/>
      </c>
      <c r="B723" s="125"/>
      <c r="C723" s="108"/>
      <c r="D723" s="108"/>
      <c r="E723" s="406"/>
      <c r="F723" s="128"/>
      <c r="G723" s="128"/>
      <c r="H723" s="94"/>
      <c r="I723" s="94"/>
      <c r="J723" s="405"/>
      <c r="K723" s="405"/>
      <c r="L723" s="405"/>
      <c r="M723" s="405"/>
    </row>
    <row r="724" spans="1:13" x14ac:dyDescent="0.2">
      <c r="A724" s="127" t="str">
        <f t="shared" si="12"/>
        <v/>
      </c>
      <c r="B724" s="125"/>
      <c r="C724" s="108"/>
      <c r="D724" s="108"/>
      <c r="E724" s="406"/>
      <c r="F724" s="128"/>
      <c r="G724" s="128"/>
      <c r="H724" s="94"/>
      <c r="I724" s="94"/>
      <c r="J724" s="405"/>
      <c r="K724" s="405"/>
      <c r="L724" s="405"/>
      <c r="M724" s="405"/>
    </row>
    <row r="725" spans="1:13" x14ac:dyDescent="0.2">
      <c r="A725" s="127" t="str">
        <f t="shared" si="12"/>
        <v/>
      </c>
      <c r="B725" s="125"/>
      <c r="C725" s="108"/>
      <c r="D725" s="108"/>
      <c r="E725" s="406"/>
      <c r="F725" s="128"/>
      <c r="G725" s="128"/>
      <c r="H725" s="94"/>
      <c r="I725" s="94"/>
      <c r="J725" s="405"/>
      <c r="K725" s="405"/>
      <c r="L725" s="405"/>
      <c r="M725" s="405"/>
    </row>
    <row r="726" spans="1:13" x14ac:dyDescent="0.2">
      <c r="A726" s="127" t="str">
        <f t="shared" si="12"/>
        <v/>
      </c>
      <c r="B726" s="125"/>
      <c r="C726" s="108"/>
      <c r="D726" s="108"/>
      <c r="E726" s="406"/>
      <c r="F726" s="128"/>
      <c r="G726" s="128"/>
      <c r="H726" s="94"/>
      <c r="I726" s="94"/>
      <c r="J726" s="405"/>
      <c r="K726" s="405"/>
      <c r="L726" s="405"/>
      <c r="M726" s="405"/>
    </row>
    <row r="727" spans="1:13" x14ac:dyDescent="0.2">
      <c r="A727" s="127" t="str">
        <f t="shared" si="12"/>
        <v/>
      </c>
      <c r="B727" s="125"/>
      <c r="C727" s="108"/>
      <c r="D727" s="108"/>
      <c r="E727" s="406"/>
      <c r="F727" s="128"/>
      <c r="G727" s="128"/>
      <c r="H727" s="94"/>
      <c r="I727" s="94"/>
      <c r="J727" s="405"/>
      <c r="K727" s="405"/>
      <c r="L727" s="405"/>
      <c r="M727" s="405"/>
    </row>
    <row r="728" spans="1:13" x14ac:dyDescent="0.2">
      <c r="A728" s="127" t="str">
        <f t="shared" si="12"/>
        <v/>
      </c>
      <c r="B728" s="125"/>
      <c r="C728" s="108"/>
      <c r="D728" s="108"/>
      <c r="E728" s="406"/>
      <c r="F728" s="128"/>
      <c r="G728" s="128"/>
      <c r="H728" s="94"/>
      <c r="I728" s="94"/>
      <c r="J728" s="405"/>
      <c r="K728" s="405"/>
      <c r="L728" s="405"/>
      <c r="M728" s="405"/>
    </row>
    <row r="729" spans="1:13" x14ac:dyDescent="0.2">
      <c r="A729" s="127" t="str">
        <f t="shared" si="12"/>
        <v/>
      </c>
      <c r="B729" s="125"/>
      <c r="C729" s="108"/>
      <c r="D729" s="108"/>
      <c r="E729" s="406"/>
      <c r="F729" s="128"/>
      <c r="G729" s="128"/>
      <c r="H729" s="94"/>
      <c r="I729" s="94"/>
      <c r="J729" s="405"/>
      <c r="K729" s="405"/>
      <c r="L729" s="405"/>
      <c r="M729" s="405"/>
    </row>
    <row r="730" spans="1:13" x14ac:dyDescent="0.2">
      <c r="A730" s="127" t="str">
        <f t="shared" si="12"/>
        <v/>
      </c>
      <c r="B730" s="125"/>
      <c r="C730" s="108"/>
      <c r="D730" s="108"/>
      <c r="E730" s="406"/>
      <c r="F730" s="128"/>
      <c r="G730" s="128"/>
      <c r="H730" s="94"/>
      <c r="I730" s="94"/>
      <c r="J730" s="405"/>
      <c r="K730" s="405"/>
      <c r="L730" s="405"/>
      <c r="M730" s="405"/>
    </row>
    <row r="731" spans="1:13" x14ac:dyDescent="0.2">
      <c r="A731" s="127" t="str">
        <f t="shared" si="12"/>
        <v/>
      </c>
      <c r="B731" s="125"/>
      <c r="C731" s="108"/>
      <c r="D731" s="108"/>
      <c r="E731" s="406"/>
      <c r="F731" s="128"/>
      <c r="G731" s="128"/>
      <c r="H731" s="94"/>
      <c r="I731" s="94"/>
      <c r="J731" s="405"/>
      <c r="K731" s="405"/>
      <c r="L731" s="405"/>
      <c r="M731" s="405"/>
    </row>
    <row r="732" spans="1:13" x14ac:dyDescent="0.2">
      <c r="A732" s="127" t="str">
        <f t="shared" si="12"/>
        <v/>
      </c>
      <c r="B732" s="125"/>
      <c r="C732" s="108"/>
      <c r="D732" s="108"/>
      <c r="E732" s="406"/>
      <c r="F732" s="128"/>
      <c r="G732" s="128"/>
      <c r="H732" s="94"/>
      <c r="I732" s="94"/>
      <c r="J732" s="405"/>
      <c r="K732" s="405"/>
      <c r="L732" s="405"/>
      <c r="M732" s="405"/>
    </row>
    <row r="733" spans="1:13" x14ac:dyDescent="0.2">
      <c r="A733" s="127" t="str">
        <f t="shared" si="12"/>
        <v/>
      </c>
      <c r="B733" s="125"/>
      <c r="C733" s="108"/>
      <c r="D733" s="108"/>
      <c r="E733" s="406"/>
      <c r="F733" s="128"/>
      <c r="G733" s="128"/>
      <c r="H733" s="94"/>
      <c r="I733" s="94"/>
      <c r="J733" s="405"/>
      <c r="K733" s="405"/>
      <c r="L733" s="405"/>
      <c r="M733" s="405"/>
    </row>
    <row r="734" spans="1:13" x14ac:dyDescent="0.2">
      <c r="A734" s="127" t="str">
        <f t="shared" si="12"/>
        <v/>
      </c>
      <c r="B734" s="125"/>
      <c r="C734" s="108"/>
      <c r="D734" s="108"/>
      <c r="E734" s="406"/>
      <c r="F734" s="128"/>
      <c r="G734" s="128"/>
      <c r="H734" s="94"/>
      <c r="I734" s="94"/>
      <c r="J734" s="405"/>
      <c r="K734" s="405"/>
      <c r="L734" s="405"/>
      <c r="M734" s="405"/>
    </row>
    <row r="735" spans="1:13" x14ac:dyDescent="0.2">
      <c r="A735" s="127" t="str">
        <f t="shared" si="12"/>
        <v/>
      </c>
      <c r="B735" s="125"/>
      <c r="C735" s="108"/>
      <c r="D735" s="108"/>
      <c r="E735" s="406"/>
      <c r="F735" s="128"/>
      <c r="G735" s="128"/>
      <c r="H735" s="94"/>
      <c r="I735" s="94"/>
      <c r="J735" s="405"/>
      <c r="K735" s="405"/>
      <c r="L735" s="405"/>
      <c r="M735" s="405"/>
    </row>
    <row r="736" spans="1:13" x14ac:dyDescent="0.2">
      <c r="A736" s="127" t="str">
        <f t="shared" si="12"/>
        <v/>
      </c>
      <c r="B736" s="125"/>
      <c r="C736" s="108"/>
      <c r="D736" s="108"/>
      <c r="E736" s="406"/>
      <c r="F736" s="128"/>
      <c r="G736" s="128"/>
      <c r="H736" s="94"/>
      <c r="I736" s="94"/>
      <c r="J736" s="405"/>
      <c r="K736" s="405"/>
      <c r="L736" s="405"/>
      <c r="M736" s="405"/>
    </row>
    <row r="737" spans="1:13" x14ac:dyDescent="0.2">
      <c r="A737" s="127" t="str">
        <f t="shared" si="12"/>
        <v/>
      </c>
      <c r="B737" s="125"/>
      <c r="C737" s="108"/>
      <c r="D737" s="108"/>
      <c r="E737" s="406"/>
      <c r="F737" s="128"/>
      <c r="G737" s="128"/>
      <c r="H737" s="94"/>
      <c r="I737" s="94"/>
      <c r="J737" s="405"/>
      <c r="K737" s="405"/>
      <c r="L737" s="405"/>
      <c r="M737" s="405"/>
    </row>
    <row r="738" spans="1:13" x14ac:dyDescent="0.2">
      <c r="A738" s="127" t="str">
        <f t="shared" si="12"/>
        <v/>
      </c>
      <c r="B738" s="125"/>
      <c r="C738" s="108"/>
      <c r="D738" s="108"/>
      <c r="E738" s="406"/>
      <c r="F738" s="128"/>
      <c r="G738" s="128"/>
      <c r="H738" s="94"/>
      <c r="I738" s="94"/>
      <c r="J738" s="405"/>
      <c r="K738" s="405"/>
      <c r="L738" s="405"/>
      <c r="M738" s="405"/>
    </row>
    <row r="739" spans="1:13" x14ac:dyDescent="0.2">
      <c r="A739" s="127" t="str">
        <f t="shared" si="12"/>
        <v/>
      </c>
      <c r="B739" s="125"/>
      <c r="C739" s="108"/>
      <c r="D739" s="108"/>
      <c r="E739" s="406"/>
      <c r="F739" s="128"/>
      <c r="G739" s="128"/>
      <c r="H739" s="94"/>
      <c r="I739" s="94"/>
      <c r="J739" s="405"/>
      <c r="K739" s="405"/>
      <c r="L739" s="405"/>
      <c r="M739" s="405"/>
    </row>
    <row r="740" spans="1:13" x14ac:dyDescent="0.2">
      <c r="A740" s="127" t="str">
        <f t="shared" si="12"/>
        <v/>
      </c>
      <c r="B740" s="125"/>
      <c r="C740" s="108"/>
      <c r="D740" s="108"/>
      <c r="E740" s="406"/>
      <c r="F740" s="128"/>
      <c r="G740" s="128"/>
      <c r="H740" s="94"/>
      <c r="I740" s="94"/>
      <c r="J740" s="405"/>
      <c r="K740" s="405"/>
      <c r="L740" s="405"/>
      <c r="M740" s="405"/>
    </row>
    <row r="741" spans="1:13" x14ac:dyDescent="0.2">
      <c r="A741" s="127" t="str">
        <f t="shared" si="12"/>
        <v/>
      </c>
      <c r="B741" s="125"/>
      <c r="C741" s="108"/>
      <c r="D741" s="108"/>
      <c r="E741" s="406"/>
      <c r="F741" s="128"/>
      <c r="G741" s="128"/>
      <c r="H741" s="94"/>
      <c r="I741" s="94"/>
      <c r="J741" s="405"/>
      <c r="K741" s="405"/>
      <c r="L741" s="405"/>
      <c r="M741" s="405"/>
    </row>
    <row r="742" spans="1:13" x14ac:dyDescent="0.2">
      <c r="A742" s="127" t="str">
        <f t="shared" si="12"/>
        <v/>
      </c>
      <c r="B742" s="125"/>
      <c r="C742" s="108"/>
      <c r="D742" s="108"/>
      <c r="E742" s="406"/>
      <c r="F742" s="128"/>
      <c r="G742" s="128"/>
      <c r="H742" s="94"/>
      <c r="I742" s="94"/>
      <c r="J742" s="405"/>
      <c r="K742" s="405"/>
      <c r="L742" s="405"/>
      <c r="M742" s="405"/>
    </row>
    <row r="743" spans="1:13" x14ac:dyDescent="0.2">
      <c r="A743" s="127" t="str">
        <f t="shared" si="12"/>
        <v/>
      </c>
      <c r="B743" s="125"/>
      <c r="C743" s="108"/>
      <c r="D743" s="108"/>
      <c r="E743" s="406"/>
      <c r="F743" s="128"/>
      <c r="G743" s="128"/>
      <c r="H743" s="94"/>
      <c r="I743" s="94"/>
      <c r="J743" s="405"/>
      <c r="K743" s="405"/>
      <c r="L743" s="405"/>
      <c r="M743" s="405"/>
    </row>
    <row r="744" spans="1:13" x14ac:dyDescent="0.2">
      <c r="A744" s="127" t="str">
        <f t="shared" si="12"/>
        <v/>
      </c>
      <c r="B744" s="125"/>
      <c r="C744" s="108"/>
      <c r="D744" s="108"/>
      <c r="E744" s="406"/>
      <c r="F744" s="128"/>
      <c r="G744" s="128"/>
      <c r="H744" s="94"/>
      <c r="I744" s="94"/>
      <c r="J744" s="405"/>
      <c r="K744" s="405"/>
      <c r="L744" s="405"/>
      <c r="M744" s="405"/>
    </row>
    <row r="745" spans="1:13" x14ac:dyDescent="0.2">
      <c r="A745" s="127" t="str">
        <f t="shared" si="12"/>
        <v/>
      </c>
      <c r="B745" s="125"/>
      <c r="C745" s="108"/>
      <c r="D745" s="108"/>
      <c r="E745" s="406"/>
      <c r="F745" s="128"/>
      <c r="G745" s="128"/>
      <c r="H745" s="94"/>
      <c r="I745" s="94"/>
      <c r="J745" s="405"/>
      <c r="K745" s="405"/>
      <c r="L745" s="405"/>
      <c r="M745" s="405"/>
    </row>
    <row r="746" spans="1:13" x14ac:dyDescent="0.2">
      <c r="A746" s="127" t="str">
        <f t="shared" si="12"/>
        <v/>
      </c>
      <c r="B746" s="125"/>
      <c r="C746" s="108"/>
      <c r="D746" s="108"/>
      <c r="E746" s="406"/>
      <c r="F746" s="128"/>
      <c r="G746" s="128"/>
      <c r="H746" s="94"/>
      <c r="I746" s="94"/>
      <c r="J746" s="405"/>
      <c r="K746" s="405"/>
      <c r="L746" s="405"/>
      <c r="M746" s="405"/>
    </row>
    <row r="747" spans="1:13" x14ac:dyDescent="0.2">
      <c r="A747" s="127" t="str">
        <f t="shared" si="12"/>
        <v/>
      </c>
      <c r="B747" s="125"/>
      <c r="C747" s="108"/>
      <c r="D747" s="108"/>
      <c r="E747" s="406"/>
      <c r="F747" s="128"/>
      <c r="G747" s="128"/>
      <c r="H747" s="94"/>
      <c r="I747" s="94"/>
      <c r="J747" s="405"/>
      <c r="K747" s="405"/>
      <c r="L747" s="405"/>
      <c r="M747" s="405"/>
    </row>
    <row r="748" spans="1:13" x14ac:dyDescent="0.2">
      <c r="A748" s="127" t="str">
        <f t="shared" si="12"/>
        <v/>
      </c>
      <c r="B748" s="125"/>
      <c r="C748" s="108"/>
      <c r="D748" s="108"/>
      <c r="E748" s="406"/>
      <c r="F748" s="128"/>
      <c r="G748" s="128"/>
      <c r="H748" s="94"/>
      <c r="I748" s="94"/>
      <c r="J748" s="405"/>
      <c r="K748" s="405"/>
      <c r="L748" s="405"/>
      <c r="M748" s="405"/>
    </row>
    <row r="749" spans="1:13" x14ac:dyDescent="0.2">
      <c r="A749" s="127" t="str">
        <f t="shared" si="12"/>
        <v/>
      </c>
      <c r="B749" s="125"/>
      <c r="C749" s="108"/>
      <c r="D749" s="108"/>
      <c r="E749" s="406"/>
      <c r="F749" s="128"/>
      <c r="G749" s="128"/>
      <c r="H749" s="94"/>
      <c r="I749" s="94"/>
      <c r="J749" s="405"/>
      <c r="K749" s="405"/>
      <c r="L749" s="405"/>
      <c r="M749" s="405"/>
    </row>
    <row r="750" spans="1:13" x14ac:dyDescent="0.2">
      <c r="A750" s="127" t="str">
        <f t="shared" si="12"/>
        <v/>
      </c>
      <c r="B750" s="125"/>
      <c r="C750" s="108"/>
      <c r="D750" s="108"/>
      <c r="E750" s="406"/>
      <c r="F750" s="128"/>
      <c r="G750" s="128"/>
      <c r="H750" s="94"/>
      <c r="I750" s="94"/>
      <c r="J750" s="405"/>
      <c r="K750" s="405"/>
      <c r="L750" s="405"/>
      <c r="M750" s="405"/>
    </row>
    <row r="751" spans="1:13" x14ac:dyDescent="0.2">
      <c r="A751" s="127" t="str">
        <f t="shared" si="12"/>
        <v/>
      </c>
      <c r="B751" s="125"/>
      <c r="C751" s="108"/>
      <c r="D751" s="108"/>
      <c r="E751" s="406"/>
      <c r="F751" s="128"/>
      <c r="G751" s="128"/>
      <c r="H751" s="94"/>
      <c r="I751" s="94"/>
      <c r="J751" s="405"/>
      <c r="K751" s="405"/>
      <c r="L751" s="405"/>
      <c r="M751" s="405"/>
    </row>
    <row r="752" spans="1:13" x14ac:dyDescent="0.2">
      <c r="A752" s="127" t="str">
        <f t="shared" si="12"/>
        <v/>
      </c>
      <c r="B752" s="125"/>
      <c r="C752" s="108"/>
      <c r="D752" s="108"/>
      <c r="E752" s="406"/>
      <c r="F752" s="128"/>
      <c r="G752" s="128"/>
      <c r="H752" s="94"/>
      <c r="I752" s="94"/>
      <c r="J752" s="405"/>
      <c r="K752" s="405"/>
      <c r="L752" s="405"/>
      <c r="M752" s="405"/>
    </row>
    <row r="753" spans="1:13" x14ac:dyDescent="0.2">
      <c r="A753" s="127" t="str">
        <f t="shared" si="12"/>
        <v/>
      </c>
      <c r="B753" s="125"/>
      <c r="C753" s="108"/>
      <c r="D753" s="108"/>
      <c r="E753" s="406"/>
      <c r="F753" s="128"/>
      <c r="G753" s="128"/>
      <c r="H753" s="94"/>
      <c r="I753" s="94"/>
      <c r="J753" s="405"/>
      <c r="K753" s="405"/>
      <c r="L753" s="405"/>
      <c r="M753" s="405"/>
    </row>
    <row r="754" spans="1:13" x14ac:dyDescent="0.2">
      <c r="A754" s="127" t="str">
        <f t="shared" si="12"/>
        <v/>
      </c>
      <c r="B754" s="125"/>
      <c r="C754" s="108"/>
      <c r="D754" s="108"/>
      <c r="E754" s="406"/>
      <c r="F754" s="128"/>
      <c r="G754" s="128"/>
      <c r="H754" s="94"/>
      <c r="I754" s="94"/>
      <c r="J754" s="405"/>
      <c r="K754" s="405"/>
      <c r="L754" s="405"/>
      <c r="M754" s="405"/>
    </row>
    <row r="755" spans="1:13" x14ac:dyDescent="0.2">
      <c r="A755" s="127" t="str">
        <f t="shared" si="12"/>
        <v/>
      </c>
      <c r="B755" s="125"/>
      <c r="C755" s="108"/>
      <c r="D755" s="108"/>
      <c r="E755" s="406"/>
      <c r="F755" s="128"/>
      <c r="G755" s="128"/>
      <c r="H755" s="94"/>
      <c r="I755" s="94"/>
      <c r="J755" s="405"/>
      <c r="K755" s="405"/>
      <c r="L755" s="405"/>
      <c r="M755" s="405"/>
    </row>
    <row r="756" spans="1:13" x14ac:dyDescent="0.2">
      <c r="A756" s="127" t="str">
        <f t="shared" si="12"/>
        <v/>
      </c>
      <c r="B756" s="125"/>
      <c r="C756" s="108"/>
      <c r="D756" s="108"/>
      <c r="E756" s="406"/>
      <c r="F756" s="128"/>
      <c r="G756" s="128"/>
      <c r="H756" s="94"/>
      <c r="I756" s="94"/>
      <c r="J756" s="405"/>
      <c r="K756" s="405"/>
      <c r="L756" s="405"/>
      <c r="M756" s="405"/>
    </row>
    <row r="757" spans="1:13" x14ac:dyDescent="0.2">
      <c r="A757" s="127" t="str">
        <f t="shared" si="12"/>
        <v/>
      </c>
      <c r="B757" s="125"/>
      <c r="C757" s="108"/>
      <c r="D757" s="108"/>
      <c r="E757" s="406"/>
      <c r="F757" s="128"/>
      <c r="G757" s="128"/>
      <c r="H757" s="94"/>
      <c r="I757" s="94"/>
      <c r="J757" s="405"/>
      <c r="K757" s="405"/>
      <c r="L757" s="405"/>
      <c r="M757" s="405"/>
    </row>
    <row r="758" spans="1:13" x14ac:dyDescent="0.2">
      <c r="A758" s="127" t="str">
        <f t="shared" si="12"/>
        <v/>
      </c>
      <c r="B758" s="125"/>
      <c r="C758" s="108"/>
      <c r="D758" s="108"/>
      <c r="E758" s="406"/>
      <c r="F758" s="128"/>
      <c r="G758" s="128"/>
      <c r="H758" s="94"/>
      <c r="I758" s="94"/>
      <c r="J758" s="405"/>
      <c r="K758" s="405"/>
      <c r="L758" s="405"/>
      <c r="M758" s="405"/>
    </row>
    <row r="759" spans="1:13" x14ac:dyDescent="0.2">
      <c r="A759" s="127" t="str">
        <f t="shared" si="12"/>
        <v/>
      </c>
      <c r="B759" s="125"/>
      <c r="C759" s="108"/>
      <c r="D759" s="108"/>
      <c r="E759" s="406"/>
      <c r="F759" s="128"/>
      <c r="G759" s="128"/>
      <c r="H759" s="94"/>
      <c r="I759" s="94"/>
      <c r="J759" s="405"/>
      <c r="K759" s="405"/>
      <c r="L759" s="405"/>
      <c r="M759" s="405"/>
    </row>
    <row r="760" spans="1:13" x14ac:dyDescent="0.2">
      <c r="A760" s="127" t="str">
        <f t="shared" si="12"/>
        <v/>
      </c>
      <c r="B760" s="125"/>
      <c r="C760" s="108"/>
      <c r="D760" s="108"/>
      <c r="E760" s="406"/>
      <c r="F760" s="128"/>
      <c r="G760" s="128"/>
      <c r="H760" s="94"/>
      <c r="I760" s="94"/>
      <c r="J760" s="405"/>
      <c r="K760" s="405"/>
      <c r="L760" s="405"/>
      <c r="M760" s="405"/>
    </row>
    <row r="761" spans="1:13" x14ac:dyDescent="0.2">
      <c r="A761" s="127" t="str">
        <f t="shared" si="12"/>
        <v/>
      </c>
      <c r="B761" s="125"/>
      <c r="C761" s="108"/>
      <c r="D761" s="108"/>
      <c r="E761" s="406"/>
      <c r="F761" s="128"/>
      <c r="G761" s="128"/>
      <c r="H761" s="94"/>
      <c r="I761" s="94"/>
      <c r="J761" s="405"/>
      <c r="K761" s="405"/>
      <c r="L761" s="405"/>
      <c r="M761" s="405"/>
    </row>
    <row r="762" spans="1:13" x14ac:dyDescent="0.2">
      <c r="A762" s="127" t="str">
        <f t="shared" si="12"/>
        <v/>
      </c>
      <c r="B762" s="125"/>
      <c r="C762" s="108"/>
      <c r="D762" s="108"/>
      <c r="E762" s="406"/>
      <c r="F762" s="128"/>
      <c r="G762" s="128"/>
      <c r="H762" s="94"/>
      <c r="I762" s="94"/>
      <c r="J762" s="405"/>
      <c r="K762" s="405"/>
      <c r="L762" s="405"/>
      <c r="M762" s="405"/>
    </row>
    <row r="763" spans="1:13" x14ac:dyDescent="0.2">
      <c r="A763" s="127" t="str">
        <f t="shared" si="12"/>
        <v/>
      </c>
      <c r="B763" s="125"/>
      <c r="C763" s="108"/>
      <c r="D763" s="108"/>
      <c r="E763" s="406"/>
      <c r="F763" s="128"/>
      <c r="G763" s="128"/>
      <c r="H763" s="94"/>
      <c r="I763" s="94"/>
      <c r="J763" s="405"/>
      <c r="K763" s="405"/>
      <c r="L763" s="405"/>
      <c r="M763" s="405"/>
    </row>
    <row r="764" spans="1:13" x14ac:dyDescent="0.2">
      <c r="A764" s="127" t="str">
        <f t="shared" si="12"/>
        <v/>
      </c>
      <c r="B764" s="125"/>
      <c r="C764" s="108"/>
      <c r="D764" s="108"/>
      <c r="E764" s="406"/>
      <c r="F764" s="128"/>
      <c r="G764" s="128"/>
      <c r="H764" s="94"/>
      <c r="I764" s="94"/>
      <c r="J764" s="405"/>
      <c r="K764" s="405"/>
      <c r="L764" s="405"/>
      <c r="M764" s="405"/>
    </row>
    <row r="765" spans="1:13" x14ac:dyDescent="0.2">
      <c r="A765" s="127" t="str">
        <f t="shared" si="12"/>
        <v/>
      </c>
      <c r="B765" s="125"/>
      <c r="C765" s="108"/>
      <c r="D765" s="108"/>
      <c r="E765" s="406"/>
      <c r="F765" s="128"/>
      <c r="G765" s="128"/>
      <c r="H765" s="94"/>
      <c r="I765" s="94"/>
      <c r="J765" s="405"/>
      <c r="K765" s="405"/>
      <c r="L765" s="405"/>
      <c r="M765" s="405"/>
    </row>
    <row r="766" spans="1:13" x14ac:dyDescent="0.2">
      <c r="A766" s="127" t="str">
        <f t="shared" si="12"/>
        <v/>
      </c>
      <c r="B766" s="125"/>
      <c r="C766" s="108"/>
      <c r="D766" s="108"/>
      <c r="E766" s="406"/>
      <c r="F766" s="128"/>
      <c r="G766" s="128"/>
      <c r="H766" s="94"/>
      <c r="I766" s="94"/>
      <c r="J766" s="405"/>
      <c r="K766" s="405"/>
      <c r="L766" s="405"/>
      <c r="M766" s="405"/>
    </row>
    <row r="767" spans="1:13" x14ac:dyDescent="0.2">
      <c r="A767" s="127" t="str">
        <f t="shared" si="12"/>
        <v/>
      </c>
      <c r="B767" s="125"/>
      <c r="C767" s="108"/>
      <c r="D767" s="108"/>
      <c r="E767" s="406"/>
      <c r="F767" s="128"/>
      <c r="G767" s="128"/>
      <c r="H767" s="94"/>
      <c r="I767" s="94"/>
      <c r="J767" s="405"/>
      <c r="K767" s="405"/>
      <c r="L767" s="405"/>
      <c r="M767" s="405"/>
    </row>
    <row r="768" spans="1:13" x14ac:dyDescent="0.2">
      <c r="A768" s="127" t="str">
        <f t="shared" si="12"/>
        <v/>
      </c>
      <c r="B768" s="125"/>
      <c r="C768" s="108"/>
      <c r="D768" s="108"/>
      <c r="E768" s="406"/>
      <c r="F768" s="128"/>
      <c r="G768" s="128"/>
      <c r="H768" s="94"/>
      <c r="I768" s="94"/>
      <c r="J768" s="405"/>
      <c r="K768" s="405"/>
      <c r="L768" s="405"/>
      <c r="M768" s="405"/>
    </row>
    <row r="769" spans="1:13" x14ac:dyDescent="0.2">
      <c r="A769" s="127" t="str">
        <f t="shared" si="12"/>
        <v/>
      </c>
      <c r="B769" s="125"/>
      <c r="C769" s="108"/>
      <c r="D769" s="108"/>
      <c r="E769" s="406"/>
      <c r="F769" s="128"/>
      <c r="G769" s="128"/>
      <c r="H769" s="94"/>
      <c r="I769" s="94"/>
      <c r="J769" s="405"/>
      <c r="K769" s="405"/>
      <c r="L769" s="405"/>
      <c r="M769" s="405"/>
    </row>
    <row r="770" spans="1:13" x14ac:dyDescent="0.2">
      <c r="A770" s="127" t="str">
        <f t="shared" si="12"/>
        <v/>
      </c>
      <c r="B770" s="125"/>
      <c r="C770" s="108"/>
      <c r="D770" s="108"/>
      <c r="E770" s="406"/>
      <c r="F770" s="128"/>
      <c r="G770" s="128"/>
      <c r="H770" s="94"/>
      <c r="I770" s="94"/>
      <c r="J770" s="405"/>
      <c r="K770" s="405"/>
      <c r="L770" s="405"/>
      <c r="M770" s="405"/>
    </row>
    <row r="771" spans="1:13" x14ac:dyDescent="0.2">
      <c r="A771" s="127" t="str">
        <f t="shared" si="12"/>
        <v/>
      </c>
      <c r="B771" s="125"/>
      <c r="C771" s="108"/>
      <c r="D771" s="108"/>
      <c r="E771" s="406"/>
      <c r="F771" s="128"/>
      <c r="G771" s="128"/>
      <c r="H771" s="94"/>
      <c r="I771" s="94"/>
      <c r="J771" s="405"/>
      <c r="K771" s="405"/>
      <c r="L771" s="405"/>
      <c r="M771" s="405"/>
    </row>
    <row r="772" spans="1:13" x14ac:dyDescent="0.2">
      <c r="A772" s="127" t="str">
        <f t="shared" si="12"/>
        <v/>
      </c>
      <c r="B772" s="125"/>
      <c r="C772" s="108"/>
      <c r="D772" s="108"/>
      <c r="E772" s="406"/>
      <c r="F772" s="128"/>
      <c r="G772" s="128"/>
      <c r="H772" s="94"/>
      <c r="I772" s="94"/>
      <c r="J772" s="405"/>
      <c r="K772" s="405"/>
      <c r="L772" s="405"/>
      <c r="M772" s="405"/>
    </row>
    <row r="773" spans="1:13" x14ac:dyDescent="0.2">
      <c r="A773" s="127" t="str">
        <f t="shared" si="12"/>
        <v/>
      </c>
      <c r="B773" s="125"/>
      <c r="C773" s="108"/>
      <c r="D773" s="108"/>
      <c r="E773" s="406"/>
      <c r="F773" s="128"/>
      <c r="G773" s="128"/>
      <c r="H773" s="94"/>
      <c r="I773" s="94"/>
      <c r="J773" s="405"/>
      <c r="K773" s="405"/>
      <c r="L773" s="405"/>
      <c r="M773" s="405"/>
    </row>
    <row r="774" spans="1:13" x14ac:dyDescent="0.2">
      <c r="A774" s="127" t="str">
        <f t="shared" si="12"/>
        <v/>
      </c>
      <c r="B774" s="125"/>
      <c r="C774" s="108"/>
      <c r="D774" s="108"/>
      <c r="E774" s="406"/>
      <c r="F774" s="128"/>
      <c r="G774" s="128"/>
      <c r="H774" s="94"/>
      <c r="I774" s="94"/>
      <c r="J774" s="405"/>
      <c r="K774" s="405"/>
      <c r="L774" s="405"/>
      <c r="M774" s="405"/>
    </row>
    <row r="775" spans="1:13" x14ac:dyDescent="0.2">
      <c r="A775" s="127" t="str">
        <f t="shared" si="12"/>
        <v/>
      </c>
      <c r="B775" s="125"/>
      <c r="C775" s="108"/>
      <c r="D775" s="108"/>
      <c r="E775" s="406"/>
      <c r="F775" s="128"/>
      <c r="G775" s="128"/>
      <c r="H775" s="94"/>
      <c r="I775" s="94"/>
      <c r="J775" s="405"/>
      <c r="K775" s="405"/>
      <c r="L775" s="405"/>
      <c r="M775" s="405"/>
    </row>
    <row r="776" spans="1:13" x14ac:dyDescent="0.2">
      <c r="A776" s="127" t="str">
        <f t="shared" si="12"/>
        <v/>
      </c>
      <c r="B776" s="125"/>
      <c r="C776" s="108"/>
      <c r="D776" s="108"/>
      <c r="E776" s="406"/>
      <c r="F776" s="128"/>
      <c r="G776" s="128"/>
      <c r="H776" s="94"/>
      <c r="I776" s="94"/>
      <c r="J776" s="405"/>
      <c r="K776" s="405"/>
      <c r="L776" s="405"/>
      <c r="M776" s="405"/>
    </row>
    <row r="777" spans="1:13" x14ac:dyDescent="0.2">
      <c r="A777" s="127" t="str">
        <f t="shared" si="12"/>
        <v/>
      </c>
      <c r="B777" s="125"/>
      <c r="C777" s="108"/>
      <c r="D777" s="108"/>
      <c r="E777" s="406"/>
      <c r="F777" s="128"/>
      <c r="G777" s="128"/>
      <c r="H777" s="94"/>
      <c r="I777" s="94"/>
      <c r="J777" s="405"/>
      <c r="K777" s="405"/>
      <c r="L777" s="405"/>
      <c r="M777" s="405"/>
    </row>
    <row r="778" spans="1:13" x14ac:dyDescent="0.2">
      <c r="A778" s="127" t="str">
        <f t="shared" si="12"/>
        <v/>
      </c>
      <c r="B778" s="125"/>
      <c r="C778" s="108"/>
      <c r="D778" s="108"/>
      <c r="E778" s="406"/>
      <c r="F778" s="128"/>
      <c r="G778" s="128"/>
      <c r="H778" s="94"/>
      <c r="I778" s="94"/>
      <c r="J778" s="405"/>
      <c r="K778" s="405"/>
      <c r="L778" s="405"/>
      <c r="M778" s="405"/>
    </row>
    <row r="779" spans="1:13" x14ac:dyDescent="0.2">
      <c r="A779" s="127" t="str">
        <f t="shared" si="12"/>
        <v/>
      </c>
      <c r="B779" s="125"/>
      <c r="C779" s="108"/>
      <c r="D779" s="108"/>
      <c r="E779" s="406"/>
      <c r="F779" s="128"/>
      <c r="G779" s="128"/>
      <c r="H779" s="94"/>
      <c r="I779" s="94"/>
      <c r="J779" s="405"/>
      <c r="K779" s="405"/>
      <c r="L779" s="405"/>
      <c r="M779" s="405"/>
    </row>
    <row r="780" spans="1:13" x14ac:dyDescent="0.2">
      <c r="A780" s="127" t="str">
        <f t="shared" si="12"/>
        <v/>
      </c>
      <c r="B780" s="125"/>
      <c r="C780" s="108"/>
      <c r="D780" s="108"/>
      <c r="E780" s="406"/>
      <c r="F780" s="128"/>
      <c r="G780" s="128"/>
      <c r="H780" s="94"/>
      <c r="I780" s="94"/>
      <c r="J780" s="405"/>
      <c r="K780" s="405"/>
      <c r="L780" s="405"/>
      <c r="M780" s="405"/>
    </row>
    <row r="781" spans="1:13" x14ac:dyDescent="0.2">
      <c r="A781" s="127" t="str">
        <f t="shared" si="12"/>
        <v/>
      </c>
      <c r="B781" s="125"/>
      <c r="C781" s="108"/>
      <c r="D781" s="108"/>
      <c r="E781" s="406"/>
      <c r="F781" s="128"/>
      <c r="G781" s="128"/>
      <c r="H781" s="94"/>
      <c r="I781" s="94"/>
      <c r="J781" s="405"/>
      <c r="K781" s="405"/>
      <c r="L781" s="405"/>
      <c r="M781" s="405"/>
    </row>
    <row r="782" spans="1:13" x14ac:dyDescent="0.2">
      <c r="A782" s="127" t="str">
        <f t="shared" si="12"/>
        <v/>
      </c>
      <c r="B782" s="125"/>
      <c r="C782" s="108"/>
      <c r="D782" s="108"/>
      <c r="E782" s="406"/>
      <c r="F782" s="128"/>
      <c r="G782" s="128"/>
      <c r="H782" s="94"/>
      <c r="I782" s="94"/>
      <c r="J782" s="405"/>
      <c r="K782" s="405"/>
      <c r="L782" s="405"/>
      <c r="M782" s="405"/>
    </row>
    <row r="783" spans="1:13" x14ac:dyDescent="0.2">
      <c r="A783" s="127" t="str">
        <f t="shared" si="12"/>
        <v/>
      </c>
      <c r="B783" s="125"/>
      <c r="C783" s="108"/>
      <c r="D783" s="108"/>
      <c r="E783" s="406"/>
      <c r="F783" s="128"/>
      <c r="G783" s="128"/>
      <c r="H783" s="94"/>
      <c r="I783" s="94"/>
      <c r="J783" s="405"/>
      <c r="K783" s="405"/>
      <c r="L783" s="405"/>
      <c r="M783" s="405"/>
    </row>
    <row r="784" spans="1:13" x14ac:dyDescent="0.2">
      <c r="A784" s="127" t="str">
        <f t="shared" si="12"/>
        <v/>
      </c>
      <c r="B784" s="125"/>
      <c r="C784" s="108"/>
      <c r="D784" s="108"/>
      <c r="E784" s="406"/>
      <c r="F784" s="128"/>
      <c r="G784" s="128"/>
      <c r="H784" s="94"/>
      <c r="I784" s="94"/>
      <c r="J784" s="405"/>
      <c r="K784" s="405"/>
      <c r="L784" s="405"/>
      <c r="M784" s="405"/>
    </row>
    <row r="785" spans="1:13" x14ac:dyDescent="0.2">
      <c r="A785" s="127" t="str">
        <f t="shared" si="12"/>
        <v/>
      </c>
      <c r="B785" s="125"/>
      <c r="C785" s="108"/>
      <c r="D785" s="108"/>
      <c r="E785" s="406"/>
      <c r="F785" s="128"/>
      <c r="G785" s="128"/>
      <c r="H785" s="94"/>
      <c r="I785" s="94"/>
      <c r="J785" s="405"/>
      <c r="K785" s="405"/>
      <c r="L785" s="405"/>
      <c r="M785" s="405"/>
    </row>
    <row r="786" spans="1:13" x14ac:dyDescent="0.2">
      <c r="A786" s="127" t="str">
        <f t="shared" ref="A786:A849" si="13">IF(COUNTA(B786:I786)&gt;0,ROW()-$A$3+1,"")</f>
        <v/>
      </c>
      <c r="B786" s="125"/>
      <c r="C786" s="108"/>
      <c r="D786" s="108"/>
      <c r="E786" s="406"/>
      <c r="F786" s="128"/>
      <c r="G786" s="128"/>
      <c r="H786" s="94"/>
      <c r="I786" s="94"/>
      <c r="J786" s="405"/>
      <c r="K786" s="405"/>
      <c r="L786" s="405"/>
      <c r="M786" s="405"/>
    </row>
    <row r="787" spans="1:13" x14ac:dyDescent="0.2">
      <c r="A787" s="127" t="str">
        <f t="shared" si="13"/>
        <v/>
      </c>
      <c r="B787" s="125"/>
      <c r="C787" s="108"/>
      <c r="D787" s="108"/>
      <c r="E787" s="406"/>
      <c r="F787" s="128"/>
      <c r="G787" s="128"/>
      <c r="H787" s="94"/>
      <c r="I787" s="94"/>
      <c r="J787" s="405"/>
      <c r="K787" s="405"/>
      <c r="L787" s="405"/>
      <c r="M787" s="405"/>
    </row>
    <row r="788" spans="1:13" x14ac:dyDescent="0.2">
      <c r="A788" s="127" t="str">
        <f t="shared" si="13"/>
        <v/>
      </c>
      <c r="B788" s="125"/>
      <c r="C788" s="108"/>
      <c r="D788" s="108"/>
      <c r="E788" s="406"/>
      <c r="F788" s="128"/>
      <c r="G788" s="128"/>
      <c r="H788" s="94"/>
      <c r="I788" s="94"/>
      <c r="J788" s="405"/>
      <c r="K788" s="405"/>
      <c r="L788" s="405"/>
      <c r="M788" s="405"/>
    </row>
    <row r="789" spans="1:13" x14ac:dyDescent="0.2">
      <c r="A789" s="127" t="str">
        <f t="shared" si="13"/>
        <v/>
      </c>
      <c r="B789" s="125"/>
      <c r="C789" s="108"/>
      <c r="D789" s="108"/>
      <c r="E789" s="406"/>
      <c r="F789" s="128"/>
      <c r="G789" s="128"/>
      <c r="H789" s="94"/>
      <c r="I789" s="94"/>
      <c r="J789" s="405"/>
      <c r="K789" s="405"/>
      <c r="L789" s="405"/>
      <c r="M789" s="405"/>
    </row>
    <row r="790" spans="1:13" x14ac:dyDescent="0.2">
      <c r="A790" s="127" t="str">
        <f t="shared" si="13"/>
        <v/>
      </c>
      <c r="B790" s="125"/>
      <c r="C790" s="108"/>
      <c r="D790" s="108"/>
      <c r="E790" s="406"/>
      <c r="F790" s="128"/>
      <c r="G790" s="128"/>
      <c r="H790" s="94"/>
      <c r="I790" s="94"/>
      <c r="J790" s="405"/>
      <c r="K790" s="405"/>
      <c r="L790" s="405"/>
      <c r="M790" s="405"/>
    </row>
    <row r="791" spans="1:13" x14ac:dyDescent="0.2">
      <c r="A791" s="127" t="str">
        <f t="shared" si="13"/>
        <v/>
      </c>
      <c r="B791" s="125"/>
      <c r="C791" s="108"/>
      <c r="D791" s="108"/>
      <c r="E791" s="406"/>
      <c r="F791" s="128"/>
      <c r="G791" s="128"/>
      <c r="H791" s="94"/>
      <c r="I791" s="94"/>
      <c r="J791" s="405"/>
      <c r="K791" s="405"/>
      <c r="L791" s="405"/>
      <c r="M791" s="405"/>
    </row>
    <row r="792" spans="1:13" x14ac:dyDescent="0.2">
      <c r="A792" s="127" t="str">
        <f t="shared" si="13"/>
        <v/>
      </c>
      <c r="B792" s="125"/>
      <c r="C792" s="108"/>
      <c r="D792" s="108"/>
      <c r="E792" s="406"/>
      <c r="F792" s="128"/>
      <c r="G792" s="128"/>
      <c r="H792" s="94"/>
      <c r="I792" s="94"/>
      <c r="J792" s="405"/>
      <c r="K792" s="405"/>
      <c r="L792" s="405"/>
      <c r="M792" s="405"/>
    </row>
    <row r="793" spans="1:13" x14ac:dyDescent="0.2">
      <c r="A793" s="127" t="str">
        <f t="shared" si="13"/>
        <v/>
      </c>
      <c r="B793" s="125"/>
      <c r="C793" s="108"/>
      <c r="D793" s="108"/>
      <c r="E793" s="406"/>
      <c r="F793" s="128"/>
      <c r="G793" s="128"/>
      <c r="H793" s="94"/>
      <c r="I793" s="94"/>
      <c r="J793" s="405"/>
      <c r="K793" s="405"/>
      <c r="L793" s="405"/>
      <c r="M793" s="405"/>
    </row>
    <row r="794" spans="1:13" x14ac:dyDescent="0.2">
      <c r="A794" s="127" t="str">
        <f t="shared" si="13"/>
        <v/>
      </c>
      <c r="B794" s="125"/>
      <c r="C794" s="108"/>
      <c r="D794" s="108"/>
      <c r="E794" s="406"/>
      <c r="F794" s="128"/>
      <c r="G794" s="128"/>
      <c r="H794" s="94"/>
      <c r="I794" s="94"/>
      <c r="J794" s="405"/>
      <c r="K794" s="405"/>
      <c r="L794" s="405"/>
      <c r="M794" s="405"/>
    </row>
    <row r="795" spans="1:13" x14ac:dyDescent="0.2">
      <c r="A795" s="127" t="str">
        <f t="shared" si="13"/>
        <v/>
      </c>
      <c r="B795" s="125"/>
      <c r="C795" s="108"/>
      <c r="D795" s="108"/>
      <c r="E795" s="406"/>
      <c r="F795" s="128"/>
      <c r="G795" s="128"/>
      <c r="H795" s="94"/>
      <c r="I795" s="94"/>
      <c r="J795" s="405"/>
      <c r="K795" s="405"/>
      <c r="L795" s="405"/>
      <c r="M795" s="405"/>
    </row>
    <row r="796" spans="1:13" x14ac:dyDescent="0.2">
      <c r="A796" s="127" t="str">
        <f t="shared" si="13"/>
        <v/>
      </c>
      <c r="B796" s="125"/>
      <c r="C796" s="108"/>
      <c r="D796" s="108"/>
      <c r="E796" s="406"/>
      <c r="F796" s="128"/>
      <c r="G796" s="128"/>
      <c r="H796" s="94"/>
      <c r="I796" s="94"/>
      <c r="J796" s="405"/>
      <c r="K796" s="405"/>
      <c r="L796" s="405"/>
      <c r="M796" s="405"/>
    </row>
    <row r="797" spans="1:13" x14ac:dyDescent="0.2">
      <c r="A797" s="127" t="str">
        <f t="shared" si="13"/>
        <v/>
      </c>
      <c r="B797" s="125"/>
      <c r="C797" s="108"/>
      <c r="D797" s="108"/>
      <c r="E797" s="406"/>
      <c r="F797" s="128"/>
      <c r="G797" s="128"/>
      <c r="H797" s="94"/>
      <c r="I797" s="94"/>
      <c r="J797" s="405"/>
      <c r="K797" s="405"/>
      <c r="L797" s="405"/>
      <c r="M797" s="405"/>
    </row>
    <row r="798" spans="1:13" x14ac:dyDescent="0.2">
      <c r="A798" s="127" t="str">
        <f t="shared" si="13"/>
        <v/>
      </c>
      <c r="B798" s="125"/>
      <c r="C798" s="108"/>
      <c r="D798" s="108"/>
      <c r="E798" s="406"/>
      <c r="F798" s="128"/>
      <c r="G798" s="128"/>
      <c r="H798" s="94"/>
      <c r="I798" s="94"/>
      <c r="J798" s="405"/>
      <c r="K798" s="405"/>
      <c r="L798" s="405"/>
      <c r="M798" s="405"/>
    </row>
    <row r="799" spans="1:13" x14ac:dyDescent="0.2">
      <c r="A799" s="127" t="str">
        <f t="shared" si="13"/>
        <v/>
      </c>
      <c r="B799" s="125"/>
      <c r="C799" s="108"/>
      <c r="D799" s="108"/>
      <c r="E799" s="406"/>
      <c r="F799" s="128"/>
      <c r="G799" s="128"/>
      <c r="H799" s="94"/>
      <c r="I799" s="94"/>
      <c r="J799" s="405"/>
      <c r="K799" s="405"/>
      <c r="L799" s="405"/>
      <c r="M799" s="405"/>
    </row>
    <row r="800" spans="1:13" x14ac:dyDescent="0.2">
      <c r="A800" s="127" t="str">
        <f t="shared" si="13"/>
        <v/>
      </c>
      <c r="B800" s="125"/>
      <c r="C800" s="108"/>
      <c r="D800" s="108"/>
      <c r="E800" s="406"/>
      <c r="F800" s="128"/>
      <c r="G800" s="128"/>
      <c r="H800" s="94"/>
      <c r="I800" s="94"/>
      <c r="J800" s="405"/>
      <c r="K800" s="405"/>
      <c r="L800" s="405"/>
      <c r="M800" s="405"/>
    </row>
    <row r="801" spans="1:13" x14ac:dyDescent="0.2">
      <c r="A801" s="127" t="str">
        <f t="shared" si="13"/>
        <v/>
      </c>
      <c r="B801" s="125"/>
      <c r="C801" s="108"/>
      <c r="D801" s="108"/>
      <c r="E801" s="406"/>
      <c r="F801" s="128"/>
      <c r="G801" s="128"/>
      <c r="H801" s="94"/>
      <c r="I801" s="94"/>
      <c r="J801" s="405"/>
      <c r="K801" s="405"/>
      <c r="L801" s="405"/>
      <c r="M801" s="405"/>
    </row>
    <row r="802" spans="1:13" x14ac:dyDescent="0.2">
      <c r="A802" s="127" t="str">
        <f t="shared" si="13"/>
        <v/>
      </c>
      <c r="B802" s="125"/>
      <c r="C802" s="108"/>
      <c r="D802" s="108"/>
      <c r="E802" s="406"/>
      <c r="F802" s="128"/>
      <c r="G802" s="128"/>
      <c r="H802" s="94"/>
      <c r="I802" s="94"/>
      <c r="J802" s="405"/>
      <c r="K802" s="405"/>
      <c r="L802" s="405"/>
      <c r="M802" s="405"/>
    </row>
    <row r="803" spans="1:13" x14ac:dyDescent="0.2">
      <c r="A803" s="127" t="str">
        <f t="shared" si="13"/>
        <v/>
      </c>
      <c r="B803" s="125"/>
      <c r="C803" s="108"/>
      <c r="D803" s="108"/>
      <c r="E803" s="406"/>
      <c r="F803" s="128"/>
      <c r="G803" s="128"/>
      <c r="H803" s="94"/>
      <c r="I803" s="94"/>
      <c r="J803" s="405"/>
      <c r="K803" s="405"/>
      <c r="L803" s="405"/>
      <c r="M803" s="405"/>
    </row>
    <row r="804" spans="1:13" x14ac:dyDescent="0.2">
      <c r="A804" s="127" t="str">
        <f t="shared" si="13"/>
        <v/>
      </c>
      <c r="B804" s="125"/>
      <c r="C804" s="108"/>
      <c r="D804" s="108"/>
      <c r="E804" s="406"/>
      <c r="F804" s="128"/>
      <c r="G804" s="128"/>
      <c r="H804" s="94"/>
      <c r="I804" s="94"/>
      <c r="J804" s="405"/>
      <c r="K804" s="405"/>
      <c r="L804" s="405"/>
      <c r="M804" s="405"/>
    </row>
    <row r="805" spans="1:13" x14ac:dyDescent="0.2">
      <c r="A805" s="127" t="str">
        <f t="shared" si="13"/>
        <v/>
      </c>
      <c r="B805" s="125"/>
      <c r="C805" s="108"/>
      <c r="D805" s="108"/>
      <c r="E805" s="406"/>
      <c r="F805" s="128"/>
      <c r="G805" s="128"/>
      <c r="H805" s="94"/>
      <c r="I805" s="94"/>
      <c r="J805" s="405"/>
      <c r="K805" s="405"/>
      <c r="L805" s="405"/>
      <c r="M805" s="405"/>
    </row>
    <row r="806" spans="1:13" x14ac:dyDescent="0.2">
      <c r="A806" s="127" t="str">
        <f t="shared" si="13"/>
        <v/>
      </c>
      <c r="B806" s="125"/>
      <c r="C806" s="108"/>
      <c r="D806" s="108"/>
      <c r="E806" s="406"/>
      <c r="F806" s="128"/>
      <c r="G806" s="128"/>
      <c r="H806" s="94"/>
      <c r="I806" s="94"/>
      <c r="J806" s="405"/>
      <c r="K806" s="405"/>
      <c r="L806" s="405"/>
      <c r="M806" s="405"/>
    </row>
    <row r="807" spans="1:13" x14ac:dyDescent="0.2">
      <c r="A807" s="127" t="str">
        <f t="shared" si="13"/>
        <v/>
      </c>
      <c r="B807" s="125"/>
      <c r="C807" s="108"/>
      <c r="D807" s="108"/>
      <c r="E807" s="406"/>
      <c r="F807" s="128"/>
      <c r="G807" s="128"/>
      <c r="H807" s="94"/>
      <c r="I807" s="94"/>
      <c r="J807" s="405"/>
      <c r="K807" s="405"/>
      <c r="L807" s="405"/>
      <c r="M807" s="405"/>
    </row>
    <row r="808" spans="1:13" x14ac:dyDescent="0.2">
      <c r="A808" s="127" t="str">
        <f t="shared" si="13"/>
        <v/>
      </c>
      <c r="B808" s="125"/>
      <c r="C808" s="108"/>
      <c r="D808" s="108"/>
      <c r="E808" s="406"/>
      <c r="F808" s="128"/>
      <c r="G808" s="128"/>
      <c r="H808" s="94"/>
      <c r="I808" s="94"/>
      <c r="J808" s="405"/>
      <c r="K808" s="405"/>
      <c r="L808" s="405"/>
      <c r="M808" s="405"/>
    </row>
    <row r="809" spans="1:13" x14ac:dyDescent="0.2">
      <c r="A809" s="127" t="str">
        <f t="shared" si="13"/>
        <v/>
      </c>
      <c r="B809" s="125"/>
      <c r="C809" s="108"/>
      <c r="D809" s="108"/>
      <c r="E809" s="406"/>
      <c r="F809" s="128"/>
      <c r="G809" s="128"/>
      <c r="H809" s="94"/>
      <c r="I809" s="94"/>
      <c r="J809" s="405"/>
      <c r="K809" s="405"/>
      <c r="L809" s="405"/>
      <c r="M809" s="405"/>
    </row>
    <row r="810" spans="1:13" x14ac:dyDescent="0.2">
      <c r="A810" s="127" t="str">
        <f t="shared" si="13"/>
        <v/>
      </c>
      <c r="B810" s="125"/>
      <c r="C810" s="108"/>
      <c r="D810" s="108"/>
      <c r="E810" s="406"/>
      <c r="F810" s="128"/>
      <c r="G810" s="128"/>
      <c r="H810" s="94"/>
      <c r="I810" s="94"/>
      <c r="J810" s="405"/>
      <c r="K810" s="405"/>
      <c r="L810" s="405"/>
      <c r="M810" s="405"/>
    </row>
    <row r="811" spans="1:13" x14ac:dyDescent="0.2">
      <c r="A811" s="127" t="str">
        <f t="shared" si="13"/>
        <v/>
      </c>
      <c r="B811" s="125"/>
      <c r="C811" s="108"/>
      <c r="D811" s="108"/>
      <c r="E811" s="406"/>
      <c r="F811" s="128"/>
      <c r="G811" s="128"/>
      <c r="H811" s="94"/>
      <c r="I811" s="94"/>
      <c r="J811" s="405"/>
      <c r="K811" s="405"/>
      <c r="L811" s="405"/>
      <c r="M811" s="405"/>
    </row>
    <row r="812" spans="1:13" x14ac:dyDescent="0.2">
      <c r="A812" s="127" t="str">
        <f t="shared" si="13"/>
        <v/>
      </c>
      <c r="B812" s="125"/>
      <c r="C812" s="108"/>
      <c r="D812" s="108"/>
      <c r="E812" s="406"/>
      <c r="F812" s="128"/>
      <c r="G812" s="128"/>
      <c r="H812" s="94"/>
      <c r="I812" s="94"/>
      <c r="J812" s="405"/>
      <c r="K812" s="405"/>
      <c r="L812" s="405"/>
      <c r="M812" s="405"/>
    </row>
    <row r="813" spans="1:13" x14ac:dyDescent="0.2">
      <c r="A813" s="127" t="str">
        <f t="shared" si="13"/>
        <v/>
      </c>
      <c r="B813" s="125"/>
      <c r="C813" s="108"/>
      <c r="D813" s="108"/>
      <c r="E813" s="406"/>
      <c r="F813" s="128"/>
      <c r="G813" s="128"/>
      <c r="H813" s="94"/>
      <c r="I813" s="94"/>
      <c r="J813" s="405"/>
      <c r="K813" s="405"/>
      <c r="L813" s="405"/>
      <c r="M813" s="405"/>
    </row>
    <row r="814" spans="1:13" x14ac:dyDescent="0.2">
      <c r="A814" s="127" t="str">
        <f t="shared" si="13"/>
        <v/>
      </c>
      <c r="B814" s="125"/>
      <c r="C814" s="108"/>
      <c r="D814" s="108"/>
      <c r="E814" s="406"/>
      <c r="F814" s="128"/>
      <c r="G814" s="128"/>
      <c r="H814" s="94"/>
      <c r="I814" s="94"/>
      <c r="J814" s="405"/>
      <c r="K814" s="405"/>
      <c r="L814" s="405"/>
      <c r="M814" s="405"/>
    </row>
    <row r="815" spans="1:13" x14ac:dyDescent="0.2">
      <c r="A815" s="127" t="str">
        <f t="shared" si="13"/>
        <v/>
      </c>
      <c r="B815" s="125"/>
      <c r="C815" s="108"/>
      <c r="D815" s="108"/>
      <c r="E815" s="406"/>
      <c r="F815" s="128"/>
      <c r="G815" s="128"/>
      <c r="H815" s="94"/>
      <c r="I815" s="94"/>
      <c r="J815" s="405"/>
      <c r="K815" s="405"/>
      <c r="L815" s="405"/>
      <c r="M815" s="405"/>
    </row>
    <row r="816" spans="1:13" x14ac:dyDescent="0.2">
      <c r="A816" s="127" t="str">
        <f t="shared" si="13"/>
        <v/>
      </c>
      <c r="B816" s="125"/>
      <c r="C816" s="108"/>
      <c r="D816" s="108"/>
      <c r="E816" s="406"/>
      <c r="F816" s="128"/>
      <c r="G816" s="128"/>
      <c r="H816" s="94"/>
      <c r="I816" s="94"/>
      <c r="J816" s="405"/>
      <c r="K816" s="405"/>
      <c r="L816" s="405"/>
      <c r="M816" s="405"/>
    </row>
    <row r="817" spans="1:13" x14ac:dyDescent="0.2">
      <c r="A817" s="127" t="str">
        <f t="shared" si="13"/>
        <v/>
      </c>
      <c r="B817" s="125"/>
      <c r="C817" s="108"/>
      <c r="D817" s="108"/>
      <c r="E817" s="406"/>
      <c r="F817" s="128"/>
      <c r="G817" s="128"/>
      <c r="H817" s="94"/>
      <c r="I817" s="94"/>
      <c r="J817" s="405"/>
      <c r="K817" s="405"/>
      <c r="L817" s="405"/>
      <c r="M817" s="405"/>
    </row>
    <row r="818" spans="1:13" x14ac:dyDescent="0.2">
      <c r="A818" s="127" t="str">
        <f t="shared" si="13"/>
        <v/>
      </c>
      <c r="B818" s="125"/>
      <c r="C818" s="108"/>
      <c r="D818" s="108"/>
      <c r="E818" s="406"/>
      <c r="F818" s="128"/>
      <c r="G818" s="128"/>
      <c r="H818" s="94"/>
      <c r="I818" s="94"/>
      <c r="J818" s="405"/>
      <c r="K818" s="405"/>
      <c r="L818" s="405"/>
      <c r="M818" s="405"/>
    </row>
    <row r="819" spans="1:13" x14ac:dyDescent="0.2">
      <c r="A819" s="127" t="str">
        <f t="shared" si="13"/>
        <v/>
      </c>
      <c r="B819" s="125"/>
      <c r="C819" s="108"/>
      <c r="D819" s="108"/>
      <c r="E819" s="406"/>
      <c r="F819" s="128"/>
      <c r="G819" s="128"/>
      <c r="H819" s="94"/>
      <c r="I819" s="94"/>
      <c r="J819" s="405"/>
      <c r="K819" s="405"/>
      <c r="L819" s="405"/>
      <c r="M819" s="405"/>
    </row>
    <row r="820" spans="1:13" x14ac:dyDescent="0.2">
      <c r="A820" s="127" t="str">
        <f t="shared" si="13"/>
        <v/>
      </c>
      <c r="B820" s="125"/>
      <c r="C820" s="108"/>
      <c r="D820" s="108"/>
      <c r="E820" s="406"/>
      <c r="F820" s="128"/>
      <c r="G820" s="128"/>
      <c r="H820" s="94"/>
      <c r="I820" s="94"/>
      <c r="J820" s="405"/>
      <c r="K820" s="405"/>
      <c r="L820" s="405"/>
      <c r="M820" s="405"/>
    </row>
    <row r="821" spans="1:13" x14ac:dyDescent="0.2">
      <c r="A821" s="127" t="str">
        <f t="shared" si="13"/>
        <v/>
      </c>
      <c r="B821" s="125"/>
      <c r="C821" s="108"/>
      <c r="D821" s="108"/>
      <c r="E821" s="406"/>
      <c r="F821" s="128"/>
      <c r="G821" s="128"/>
      <c r="H821" s="94"/>
      <c r="I821" s="94"/>
      <c r="J821" s="405"/>
      <c r="K821" s="405"/>
      <c r="L821" s="405"/>
      <c r="M821" s="405"/>
    </row>
    <row r="822" spans="1:13" x14ac:dyDescent="0.2">
      <c r="A822" s="127" t="str">
        <f t="shared" si="13"/>
        <v/>
      </c>
      <c r="B822" s="125"/>
      <c r="C822" s="108"/>
      <c r="D822" s="108"/>
      <c r="E822" s="406"/>
      <c r="F822" s="128"/>
      <c r="G822" s="128"/>
      <c r="H822" s="94"/>
      <c r="I822" s="94"/>
      <c r="J822" s="405"/>
      <c r="K822" s="405"/>
      <c r="L822" s="405"/>
      <c r="M822" s="405"/>
    </row>
    <row r="823" spans="1:13" x14ac:dyDescent="0.2">
      <c r="A823" s="127" t="str">
        <f t="shared" si="13"/>
        <v/>
      </c>
      <c r="B823" s="125"/>
      <c r="C823" s="108"/>
      <c r="D823" s="108"/>
      <c r="E823" s="406"/>
      <c r="F823" s="128"/>
      <c r="G823" s="128"/>
      <c r="H823" s="94"/>
      <c r="I823" s="94"/>
      <c r="J823" s="405"/>
      <c r="K823" s="405"/>
      <c r="L823" s="405"/>
      <c r="M823" s="405"/>
    </row>
    <row r="824" spans="1:13" x14ac:dyDescent="0.2">
      <c r="A824" s="127" t="str">
        <f t="shared" si="13"/>
        <v/>
      </c>
      <c r="B824" s="125"/>
      <c r="C824" s="108"/>
      <c r="D824" s="108"/>
      <c r="E824" s="406"/>
      <c r="F824" s="128"/>
      <c r="G824" s="128"/>
      <c r="H824" s="94"/>
      <c r="I824" s="94"/>
      <c r="J824" s="405"/>
      <c r="K824" s="405"/>
      <c r="L824" s="405"/>
      <c r="M824" s="405"/>
    </row>
    <row r="825" spans="1:13" x14ac:dyDescent="0.2">
      <c r="A825" s="127" t="str">
        <f t="shared" si="13"/>
        <v/>
      </c>
      <c r="B825" s="125"/>
      <c r="C825" s="108"/>
      <c r="D825" s="108"/>
      <c r="E825" s="406"/>
      <c r="F825" s="128"/>
      <c r="G825" s="128"/>
      <c r="H825" s="94"/>
      <c r="I825" s="94"/>
      <c r="J825" s="405"/>
      <c r="K825" s="405"/>
      <c r="L825" s="405"/>
      <c r="M825" s="405"/>
    </row>
    <row r="826" spans="1:13" x14ac:dyDescent="0.2">
      <c r="A826" s="127" t="str">
        <f t="shared" si="13"/>
        <v/>
      </c>
      <c r="B826" s="125"/>
      <c r="C826" s="108"/>
      <c r="D826" s="108"/>
      <c r="E826" s="406"/>
      <c r="F826" s="128"/>
      <c r="G826" s="128"/>
      <c r="H826" s="94"/>
      <c r="I826" s="94"/>
      <c r="J826" s="405"/>
      <c r="K826" s="405"/>
      <c r="L826" s="405"/>
      <c r="M826" s="405"/>
    </row>
    <row r="827" spans="1:13" x14ac:dyDescent="0.2">
      <c r="A827" s="127" t="str">
        <f t="shared" si="13"/>
        <v/>
      </c>
      <c r="B827" s="125"/>
      <c r="C827" s="108"/>
      <c r="D827" s="108"/>
      <c r="E827" s="406"/>
      <c r="F827" s="128"/>
      <c r="G827" s="128"/>
      <c r="H827" s="94"/>
      <c r="I827" s="94"/>
      <c r="J827" s="405"/>
      <c r="K827" s="405"/>
      <c r="L827" s="405"/>
      <c r="M827" s="405"/>
    </row>
    <row r="828" spans="1:13" x14ac:dyDescent="0.2">
      <c r="A828" s="127" t="str">
        <f t="shared" si="13"/>
        <v/>
      </c>
      <c r="B828" s="125"/>
      <c r="C828" s="108"/>
      <c r="D828" s="108"/>
      <c r="E828" s="406"/>
      <c r="F828" s="128"/>
      <c r="G828" s="128"/>
      <c r="H828" s="94"/>
      <c r="I828" s="94"/>
      <c r="J828" s="405"/>
      <c r="K828" s="405"/>
      <c r="L828" s="405"/>
      <c r="M828" s="405"/>
    </row>
    <row r="829" spans="1:13" x14ac:dyDescent="0.2">
      <c r="A829" s="127" t="str">
        <f t="shared" si="13"/>
        <v/>
      </c>
      <c r="B829" s="125"/>
      <c r="C829" s="108"/>
      <c r="D829" s="108"/>
      <c r="E829" s="406"/>
      <c r="F829" s="128"/>
      <c r="G829" s="128"/>
      <c r="H829" s="94"/>
      <c r="I829" s="94"/>
      <c r="J829" s="405"/>
      <c r="K829" s="405"/>
      <c r="L829" s="405"/>
      <c r="M829" s="405"/>
    </row>
    <row r="830" spans="1:13" x14ac:dyDescent="0.2">
      <c r="A830" s="127" t="str">
        <f t="shared" si="13"/>
        <v/>
      </c>
      <c r="B830" s="125"/>
      <c r="C830" s="108"/>
      <c r="D830" s="108"/>
      <c r="E830" s="406"/>
      <c r="F830" s="128"/>
      <c r="G830" s="128"/>
      <c r="H830" s="94"/>
      <c r="I830" s="94"/>
      <c r="J830" s="405"/>
      <c r="K830" s="405"/>
      <c r="L830" s="405"/>
      <c r="M830" s="405"/>
    </row>
    <row r="831" spans="1:13" x14ac:dyDescent="0.2">
      <c r="A831" s="127" t="str">
        <f t="shared" si="13"/>
        <v/>
      </c>
      <c r="B831" s="125"/>
      <c r="C831" s="108"/>
      <c r="D831" s="108"/>
      <c r="E831" s="406"/>
      <c r="F831" s="128"/>
      <c r="G831" s="128"/>
      <c r="H831" s="94"/>
      <c r="I831" s="94"/>
      <c r="J831" s="405"/>
      <c r="K831" s="405"/>
      <c r="L831" s="405"/>
      <c r="M831" s="405"/>
    </row>
    <row r="832" spans="1:13" x14ac:dyDescent="0.2">
      <c r="A832" s="127" t="str">
        <f t="shared" si="13"/>
        <v/>
      </c>
      <c r="B832" s="125"/>
      <c r="C832" s="108"/>
      <c r="D832" s="108"/>
      <c r="E832" s="406"/>
      <c r="F832" s="128"/>
      <c r="G832" s="128"/>
      <c r="H832" s="94"/>
      <c r="I832" s="94"/>
      <c r="J832" s="405"/>
      <c r="K832" s="405"/>
      <c r="L832" s="405"/>
      <c r="M832" s="405"/>
    </row>
    <row r="833" spans="1:13" x14ac:dyDescent="0.2">
      <c r="A833" s="127" t="str">
        <f t="shared" si="13"/>
        <v/>
      </c>
      <c r="B833" s="125"/>
      <c r="C833" s="108"/>
      <c r="D833" s="108"/>
      <c r="E833" s="406"/>
      <c r="F833" s="128"/>
      <c r="G833" s="128"/>
      <c r="H833" s="94"/>
      <c r="I833" s="94"/>
      <c r="J833" s="405"/>
      <c r="K833" s="405"/>
      <c r="L833" s="405"/>
      <c r="M833" s="405"/>
    </row>
    <row r="834" spans="1:13" x14ac:dyDescent="0.2">
      <c r="A834" s="127" t="str">
        <f t="shared" si="13"/>
        <v/>
      </c>
      <c r="B834" s="125"/>
      <c r="C834" s="108"/>
      <c r="D834" s="108"/>
      <c r="E834" s="406"/>
      <c r="F834" s="128"/>
      <c r="G834" s="128"/>
      <c r="H834" s="94"/>
      <c r="I834" s="94"/>
      <c r="J834" s="405"/>
      <c r="K834" s="405"/>
      <c r="L834" s="405"/>
      <c r="M834" s="405"/>
    </row>
    <row r="835" spans="1:13" x14ac:dyDescent="0.2">
      <c r="A835" s="127" t="str">
        <f t="shared" si="13"/>
        <v/>
      </c>
      <c r="B835" s="125"/>
      <c r="C835" s="108"/>
      <c r="D835" s="108"/>
      <c r="E835" s="406"/>
      <c r="F835" s="128"/>
      <c r="G835" s="128"/>
      <c r="H835" s="94"/>
      <c r="I835" s="94"/>
      <c r="J835" s="405"/>
      <c r="K835" s="405"/>
      <c r="L835" s="405"/>
      <c r="M835" s="405"/>
    </row>
    <row r="836" spans="1:13" x14ac:dyDescent="0.2">
      <c r="A836" s="127" t="str">
        <f t="shared" si="13"/>
        <v/>
      </c>
      <c r="B836" s="125"/>
      <c r="C836" s="108"/>
      <c r="D836" s="108"/>
      <c r="E836" s="406"/>
      <c r="F836" s="128"/>
      <c r="G836" s="128"/>
      <c r="H836" s="94"/>
      <c r="I836" s="94"/>
      <c r="J836" s="405"/>
      <c r="K836" s="405"/>
      <c r="L836" s="405"/>
      <c r="M836" s="405"/>
    </row>
    <row r="837" spans="1:13" x14ac:dyDescent="0.2">
      <c r="A837" s="127" t="str">
        <f t="shared" si="13"/>
        <v/>
      </c>
      <c r="B837" s="125"/>
      <c r="C837" s="108"/>
      <c r="D837" s="108"/>
      <c r="E837" s="406"/>
      <c r="F837" s="128"/>
      <c r="G837" s="128"/>
      <c r="H837" s="94"/>
      <c r="I837" s="94"/>
      <c r="J837" s="405"/>
      <c r="K837" s="405"/>
      <c r="L837" s="405"/>
      <c r="M837" s="405"/>
    </row>
    <row r="838" spans="1:13" x14ac:dyDescent="0.2">
      <c r="A838" s="127" t="str">
        <f t="shared" si="13"/>
        <v/>
      </c>
      <c r="B838" s="125"/>
      <c r="C838" s="108"/>
      <c r="D838" s="108"/>
      <c r="E838" s="406"/>
      <c r="F838" s="128"/>
      <c r="G838" s="128"/>
      <c r="H838" s="94"/>
      <c r="I838" s="94"/>
      <c r="J838" s="405"/>
      <c r="K838" s="405"/>
      <c r="L838" s="405"/>
      <c r="M838" s="405"/>
    </row>
    <row r="839" spans="1:13" x14ac:dyDescent="0.2">
      <c r="A839" s="127" t="str">
        <f t="shared" si="13"/>
        <v/>
      </c>
      <c r="B839" s="125"/>
      <c r="C839" s="108"/>
      <c r="D839" s="108"/>
      <c r="E839" s="406"/>
      <c r="F839" s="128"/>
      <c r="G839" s="128"/>
      <c r="H839" s="94"/>
      <c r="I839" s="94"/>
      <c r="J839" s="405"/>
      <c r="K839" s="405"/>
      <c r="L839" s="405"/>
      <c r="M839" s="405"/>
    </row>
    <row r="840" spans="1:13" x14ac:dyDescent="0.2">
      <c r="A840" s="127" t="str">
        <f t="shared" si="13"/>
        <v/>
      </c>
      <c r="B840" s="125"/>
      <c r="C840" s="108"/>
      <c r="D840" s="108"/>
      <c r="E840" s="406"/>
      <c r="F840" s="128"/>
      <c r="G840" s="128"/>
      <c r="H840" s="94"/>
      <c r="I840" s="94"/>
      <c r="J840" s="405"/>
      <c r="K840" s="405"/>
      <c r="L840" s="405"/>
      <c r="M840" s="405"/>
    </row>
    <row r="841" spans="1:13" x14ac:dyDescent="0.2">
      <c r="A841" s="127" t="str">
        <f t="shared" si="13"/>
        <v/>
      </c>
      <c r="B841" s="125"/>
      <c r="C841" s="108"/>
      <c r="D841" s="108"/>
      <c r="E841" s="406"/>
      <c r="F841" s="128"/>
      <c r="G841" s="128"/>
      <c r="H841" s="94"/>
      <c r="I841" s="94"/>
      <c r="J841" s="405"/>
      <c r="K841" s="405"/>
      <c r="L841" s="405"/>
      <c r="M841" s="405"/>
    </row>
    <row r="842" spans="1:13" x14ac:dyDescent="0.2">
      <c r="A842" s="127" t="str">
        <f t="shared" si="13"/>
        <v/>
      </c>
      <c r="B842" s="125"/>
      <c r="C842" s="108"/>
      <c r="D842" s="108"/>
      <c r="E842" s="406"/>
      <c r="F842" s="128"/>
      <c r="G842" s="128"/>
      <c r="H842" s="94"/>
      <c r="I842" s="94"/>
      <c r="J842" s="405"/>
      <c r="K842" s="405"/>
      <c r="L842" s="405"/>
      <c r="M842" s="405"/>
    </row>
    <row r="843" spans="1:13" x14ac:dyDescent="0.2">
      <c r="A843" s="127" t="str">
        <f t="shared" si="13"/>
        <v/>
      </c>
      <c r="B843" s="125"/>
      <c r="C843" s="108"/>
      <c r="D843" s="108"/>
      <c r="E843" s="406"/>
      <c r="F843" s="128"/>
      <c r="G843" s="128"/>
      <c r="H843" s="94"/>
      <c r="I843" s="94"/>
      <c r="J843" s="405"/>
      <c r="K843" s="405"/>
      <c r="L843" s="405"/>
      <c r="M843" s="405"/>
    </row>
    <row r="844" spans="1:13" x14ac:dyDescent="0.2">
      <c r="A844" s="127" t="str">
        <f t="shared" si="13"/>
        <v/>
      </c>
      <c r="B844" s="125"/>
      <c r="C844" s="108"/>
      <c r="D844" s="108"/>
      <c r="E844" s="406"/>
      <c r="F844" s="128"/>
      <c r="G844" s="128"/>
      <c r="H844" s="94"/>
      <c r="I844" s="94"/>
      <c r="J844" s="405"/>
      <c r="K844" s="405"/>
      <c r="L844" s="405"/>
      <c r="M844" s="405"/>
    </row>
    <row r="845" spans="1:13" x14ac:dyDescent="0.2">
      <c r="A845" s="127" t="str">
        <f t="shared" si="13"/>
        <v/>
      </c>
      <c r="B845" s="125"/>
      <c r="C845" s="108"/>
      <c r="D845" s="108"/>
      <c r="E845" s="406"/>
      <c r="F845" s="128"/>
      <c r="G845" s="128"/>
      <c r="H845" s="94"/>
      <c r="I845" s="94"/>
      <c r="J845" s="405"/>
      <c r="K845" s="405"/>
      <c r="L845" s="405"/>
      <c r="M845" s="405"/>
    </row>
    <row r="846" spans="1:13" x14ac:dyDescent="0.2">
      <c r="A846" s="127" t="str">
        <f t="shared" si="13"/>
        <v/>
      </c>
      <c r="B846" s="125"/>
      <c r="C846" s="108"/>
      <c r="D846" s="108"/>
      <c r="E846" s="406"/>
      <c r="F846" s="128"/>
      <c r="G846" s="128"/>
      <c r="H846" s="94"/>
      <c r="I846" s="94"/>
      <c r="J846" s="405"/>
      <c r="K846" s="405"/>
      <c r="L846" s="405"/>
      <c r="M846" s="405"/>
    </row>
    <row r="847" spans="1:13" x14ac:dyDescent="0.2">
      <c r="A847" s="127" t="str">
        <f t="shared" si="13"/>
        <v/>
      </c>
      <c r="B847" s="125"/>
      <c r="C847" s="108"/>
      <c r="D847" s="108"/>
      <c r="E847" s="406"/>
      <c r="F847" s="128"/>
      <c r="G847" s="128"/>
      <c r="H847" s="94"/>
      <c r="I847" s="94"/>
      <c r="J847" s="405"/>
      <c r="K847" s="405"/>
      <c r="L847" s="405"/>
      <c r="M847" s="405"/>
    </row>
    <row r="848" spans="1:13" x14ac:dyDescent="0.2">
      <c r="A848" s="127" t="str">
        <f t="shared" si="13"/>
        <v/>
      </c>
      <c r="B848" s="125"/>
      <c r="C848" s="108"/>
      <c r="D848" s="108"/>
      <c r="E848" s="406"/>
      <c r="F848" s="128"/>
      <c r="G848" s="128"/>
      <c r="H848" s="94"/>
      <c r="I848" s="94"/>
      <c r="J848" s="405"/>
      <c r="K848" s="405"/>
      <c r="L848" s="405"/>
      <c r="M848" s="405"/>
    </row>
    <row r="849" spans="1:13" x14ac:dyDescent="0.2">
      <c r="A849" s="127" t="str">
        <f t="shared" si="13"/>
        <v/>
      </c>
      <c r="B849" s="125"/>
      <c r="C849" s="108"/>
      <c r="D849" s="108"/>
      <c r="E849" s="406"/>
      <c r="F849" s="128"/>
      <c r="G849" s="128"/>
      <c r="H849" s="94"/>
      <c r="I849" s="94"/>
      <c r="J849" s="405"/>
      <c r="K849" s="405"/>
      <c r="L849" s="405"/>
      <c r="M849" s="405"/>
    </row>
    <row r="850" spans="1:13" x14ac:dyDescent="0.2">
      <c r="A850" s="127" t="str">
        <f t="shared" ref="A850:A913" si="14">IF(COUNTA(B850:I850)&gt;0,ROW()-$A$3+1,"")</f>
        <v/>
      </c>
      <c r="B850" s="125"/>
      <c r="C850" s="108"/>
      <c r="D850" s="108"/>
      <c r="E850" s="406"/>
      <c r="F850" s="128"/>
      <c r="G850" s="128"/>
      <c r="H850" s="94"/>
      <c r="I850" s="94"/>
      <c r="J850" s="405"/>
      <c r="K850" s="405"/>
      <c r="L850" s="405"/>
      <c r="M850" s="405"/>
    </row>
    <row r="851" spans="1:13" x14ac:dyDescent="0.2">
      <c r="A851" s="127" t="str">
        <f t="shared" si="14"/>
        <v/>
      </c>
      <c r="B851" s="125"/>
      <c r="C851" s="108"/>
      <c r="D851" s="108"/>
      <c r="E851" s="406"/>
      <c r="F851" s="128"/>
      <c r="G851" s="128"/>
      <c r="H851" s="94"/>
      <c r="I851" s="94"/>
      <c r="J851" s="405"/>
      <c r="K851" s="405"/>
      <c r="L851" s="405"/>
      <c r="M851" s="405"/>
    </row>
    <row r="852" spans="1:13" x14ac:dyDescent="0.2">
      <c r="A852" s="127" t="str">
        <f t="shared" si="14"/>
        <v/>
      </c>
      <c r="B852" s="125"/>
      <c r="C852" s="108"/>
      <c r="D852" s="108"/>
      <c r="E852" s="406"/>
      <c r="F852" s="128"/>
      <c r="G852" s="128"/>
      <c r="H852" s="94"/>
      <c r="I852" s="94"/>
      <c r="J852" s="405"/>
      <c r="K852" s="405"/>
      <c r="L852" s="405"/>
      <c r="M852" s="405"/>
    </row>
    <row r="853" spans="1:13" x14ac:dyDescent="0.2">
      <c r="A853" s="127" t="str">
        <f t="shared" si="14"/>
        <v/>
      </c>
      <c r="B853" s="125"/>
      <c r="C853" s="108"/>
      <c r="D853" s="108"/>
      <c r="E853" s="406"/>
      <c r="F853" s="128"/>
      <c r="G853" s="128"/>
      <c r="H853" s="94"/>
      <c r="I853" s="94"/>
      <c r="J853" s="405"/>
      <c r="K853" s="405"/>
      <c r="L853" s="405"/>
      <c r="M853" s="405"/>
    </row>
    <row r="854" spans="1:13" x14ac:dyDescent="0.2">
      <c r="A854" s="127" t="str">
        <f t="shared" si="14"/>
        <v/>
      </c>
      <c r="B854" s="125"/>
      <c r="C854" s="108"/>
      <c r="D854" s="108"/>
      <c r="E854" s="406"/>
      <c r="F854" s="128"/>
      <c r="G854" s="128"/>
      <c r="H854" s="94"/>
      <c r="I854" s="94"/>
      <c r="J854" s="405"/>
      <c r="K854" s="405"/>
      <c r="L854" s="405"/>
      <c r="M854" s="405"/>
    </row>
    <row r="855" spans="1:13" x14ac:dyDescent="0.2">
      <c r="A855" s="127" t="str">
        <f t="shared" si="14"/>
        <v/>
      </c>
      <c r="B855" s="125"/>
      <c r="C855" s="108"/>
      <c r="D855" s="108"/>
      <c r="E855" s="406"/>
      <c r="F855" s="128"/>
      <c r="G855" s="128"/>
      <c r="H855" s="94"/>
      <c r="I855" s="94"/>
      <c r="J855" s="405"/>
      <c r="K855" s="405"/>
      <c r="L855" s="405"/>
      <c r="M855" s="405"/>
    </row>
    <row r="856" spans="1:13" x14ac:dyDescent="0.2">
      <c r="A856" s="127" t="str">
        <f t="shared" si="14"/>
        <v/>
      </c>
      <c r="B856" s="125"/>
      <c r="C856" s="108"/>
      <c r="D856" s="108"/>
      <c r="E856" s="406"/>
      <c r="F856" s="128"/>
      <c r="G856" s="128"/>
      <c r="H856" s="94"/>
      <c r="I856" s="94"/>
      <c r="J856" s="405"/>
      <c r="K856" s="405"/>
      <c r="L856" s="405"/>
      <c r="M856" s="405"/>
    </row>
    <row r="857" spans="1:13" x14ac:dyDescent="0.2">
      <c r="A857" s="127" t="str">
        <f t="shared" si="14"/>
        <v/>
      </c>
      <c r="B857" s="125"/>
      <c r="C857" s="108"/>
      <c r="D857" s="108"/>
      <c r="E857" s="406"/>
      <c r="F857" s="128"/>
      <c r="G857" s="128"/>
      <c r="H857" s="94"/>
      <c r="I857" s="94"/>
      <c r="J857" s="405"/>
      <c r="K857" s="405"/>
      <c r="L857" s="405"/>
      <c r="M857" s="405"/>
    </row>
    <row r="858" spans="1:13" x14ac:dyDescent="0.2">
      <c r="A858" s="127" t="str">
        <f t="shared" si="14"/>
        <v/>
      </c>
      <c r="B858" s="125"/>
      <c r="C858" s="108"/>
      <c r="D858" s="108"/>
      <c r="E858" s="406"/>
      <c r="F858" s="128"/>
      <c r="G858" s="128"/>
      <c r="H858" s="94"/>
      <c r="I858" s="94"/>
      <c r="J858" s="405"/>
      <c r="K858" s="405"/>
      <c r="L858" s="405"/>
      <c r="M858" s="405"/>
    </row>
    <row r="859" spans="1:13" x14ac:dyDescent="0.2">
      <c r="A859" s="127" t="str">
        <f t="shared" si="14"/>
        <v/>
      </c>
      <c r="B859" s="125"/>
      <c r="C859" s="108"/>
      <c r="D859" s="108"/>
      <c r="E859" s="406"/>
      <c r="F859" s="128"/>
      <c r="G859" s="128"/>
      <c r="H859" s="94"/>
      <c r="I859" s="94"/>
      <c r="J859" s="405"/>
      <c r="K859" s="405"/>
      <c r="L859" s="405"/>
      <c r="M859" s="405"/>
    </row>
    <row r="860" spans="1:13" x14ac:dyDescent="0.2">
      <c r="A860" s="127" t="str">
        <f t="shared" si="14"/>
        <v/>
      </c>
      <c r="B860" s="125"/>
      <c r="C860" s="108"/>
      <c r="D860" s="108"/>
      <c r="E860" s="406"/>
      <c r="F860" s="128"/>
      <c r="G860" s="128"/>
      <c r="H860" s="94"/>
      <c r="I860" s="94"/>
      <c r="J860" s="405"/>
      <c r="K860" s="405"/>
      <c r="L860" s="405"/>
      <c r="M860" s="405"/>
    </row>
    <row r="861" spans="1:13" x14ac:dyDescent="0.2">
      <c r="A861" s="127" t="str">
        <f t="shared" si="14"/>
        <v/>
      </c>
      <c r="B861" s="125"/>
      <c r="C861" s="108"/>
      <c r="D861" s="108"/>
      <c r="E861" s="406"/>
      <c r="F861" s="128"/>
      <c r="G861" s="128"/>
      <c r="H861" s="94"/>
      <c r="I861" s="94"/>
      <c r="J861" s="405"/>
      <c r="K861" s="405"/>
      <c r="L861" s="405"/>
      <c r="M861" s="405"/>
    </row>
    <row r="862" spans="1:13" x14ac:dyDescent="0.2">
      <c r="A862" s="127" t="str">
        <f t="shared" si="14"/>
        <v/>
      </c>
      <c r="B862" s="125"/>
      <c r="C862" s="108"/>
      <c r="D862" s="108"/>
      <c r="E862" s="406"/>
      <c r="F862" s="128"/>
      <c r="G862" s="128"/>
      <c r="H862" s="94"/>
      <c r="I862" s="94"/>
      <c r="J862" s="405"/>
      <c r="K862" s="405"/>
      <c r="L862" s="405"/>
      <c r="M862" s="405"/>
    </row>
    <row r="863" spans="1:13" x14ac:dyDescent="0.2">
      <c r="A863" s="127" t="str">
        <f t="shared" si="14"/>
        <v/>
      </c>
      <c r="B863" s="125"/>
      <c r="C863" s="108"/>
      <c r="D863" s="108"/>
      <c r="E863" s="406"/>
      <c r="F863" s="128"/>
      <c r="G863" s="128"/>
      <c r="H863" s="94"/>
      <c r="I863" s="94"/>
      <c r="J863" s="405"/>
      <c r="K863" s="405"/>
      <c r="L863" s="405"/>
      <c r="M863" s="405"/>
    </row>
    <row r="864" spans="1:13" x14ac:dyDescent="0.2">
      <c r="A864" s="127" t="str">
        <f t="shared" si="14"/>
        <v/>
      </c>
      <c r="B864" s="125"/>
      <c r="C864" s="108"/>
      <c r="D864" s="108"/>
      <c r="E864" s="406"/>
      <c r="F864" s="128"/>
      <c r="G864" s="128"/>
      <c r="H864" s="94"/>
      <c r="I864" s="94"/>
      <c r="J864" s="405"/>
      <c r="K864" s="405"/>
      <c r="L864" s="405"/>
      <c r="M864" s="405"/>
    </row>
    <row r="865" spans="1:13" x14ac:dyDescent="0.2">
      <c r="A865" s="127" t="str">
        <f t="shared" si="14"/>
        <v/>
      </c>
      <c r="B865" s="125"/>
      <c r="C865" s="108"/>
      <c r="D865" s="108"/>
      <c r="E865" s="406"/>
      <c r="F865" s="128"/>
      <c r="G865" s="128"/>
      <c r="H865" s="94"/>
      <c r="I865" s="94"/>
      <c r="J865" s="405"/>
      <c r="K865" s="405"/>
      <c r="L865" s="405"/>
      <c r="M865" s="405"/>
    </row>
    <row r="866" spans="1:13" x14ac:dyDescent="0.2">
      <c r="A866" s="127" t="str">
        <f t="shared" si="14"/>
        <v/>
      </c>
      <c r="B866" s="125"/>
      <c r="C866" s="108"/>
      <c r="D866" s="108"/>
      <c r="E866" s="406"/>
      <c r="F866" s="128"/>
      <c r="G866" s="128"/>
      <c r="H866" s="94"/>
      <c r="I866" s="94"/>
      <c r="J866" s="405"/>
      <c r="K866" s="405"/>
      <c r="L866" s="405"/>
      <c r="M866" s="405"/>
    </row>
    <row r="867" spans="1:13" x14ac:dyDescent="0.2">
      <c r="A867" s="127" t="str">
        <f t="shared" si="14"/>
        <v/>
      </c>
      <c r="B867" s="125"/>
      <c r="C867" s="108"/>
      <c r="D867" s="108"/>
      <c r="E867" s="406"/>
      <c r="F867" s="128"/>
      <c r="G867" s="128"/>
      <c r="H867" s="94"/>
      <c r="I867" s="94"/>
      <c r="J867" s="405"/>
      <c r="K867" s="405"/>
      <c r="L867" s="405"/>
      <c r="M867" s="405"/>
    </row>
    <row r="868" spans="1:13" x14ac:dyDescent="0.2">
      <c r="A868" s="127" t="str">
        <f t="shared" si="14"/>
        <v/>
      </c>
      <c r="B868" s="125"/>
      <c r="C868" s="108"/>
      <c r="D868" s="108"/>
      <c r="E868" s="406"/>
      <c r="F868" s="128"/>
      <c r="G868" s="128"/>
      <c r="H868" s="94"/>
      <c r="I868" s="94"/>
      <c r="J868" s="405"/>
      <c r="K868" s="405"/>
      <c r="L868" s="405"/>
      <c r="M868" s="405"/>
    </row>
    <row r="869" spans="1:13" x14ac:dyDescent="0.2">
      <c r="A869" s="127" t="str">
        <f t="shared" si="14"/>
        <v/>
      </c>
      <c r="B869" s="125"/>
      <c r="C869" s="108"/>
      <c r="D869" s="108"/>
      <c r="E869" s="406"/>
      <c r="F869" s="128"/>
      <c r="G869" s="128"/>
      <c r="H869" s="94"/>
      <c r="I869" s="94"/>
      <c r="J869" s="405"/>
      <c r="K869" s="405"/>
      <c r="L869" s="405"/>
      <c r="M869" s="405"/>
    </row>
    <row r="870" spans="1:13" x14ac:dyDescent="0.2">
      <c r="A870" s="127" t="str">
        <f t="shared" si="14"/>
        <v/>
      </c>
      <c r="B870" s="125"/>
      <c r="C870" s="108"/>
      <c r="D870" s="108"/>
      <c r="E870" s="406"/>
      <c r="F870" s="128"/>
      <c r="G870" s="128"/>
      <c r="H870" s="94"/>
      <c r="I870" s="94"/>
      <c r="J870" s="405"/>
      <c r="K870" s="405"/>
      <c r="L870" s="405"/>
      <c r="M870" s="405"/>
    </row>
    <row r="871" spans="1:13" x14ac:dyDescent="0.2">
      <c r="A871" s="127" t="str">
        <f t="shared" si="14"/>
        <v/>
      </c>
      <c r="B871" s="125"/>
      <c r="C871" s="108"/>
      <c r="D871" s="108"/>
      <c r="E871" s="406"/>
      <c r="F871" s="128"/>
      <c r="G871" s="128"/>
      <c r="H871" s="94"/>
      <c r="I871" s="94"/>
      <c r="J871" s="405"/>
      <c r="K871" s="405"/>
      <c r="L871" s="405"/>
      <c r="M871" s="405"/>
    </row>
    <row r="872" spans="1:13" x14ac:dyDescent="0.2">
      <c r="A872" s="127" t="str">
        <f t="shared" si="14"/>
        <v/>
      </c>
      <c r="B872" s="125"/>
      <c r="C872" s="108"/>
      <c r="D872" s="108"/>
      <c r="E872" s="406"/>
      <c r="F872" s="128"/>
      <c r="G872" s="128"/>
      <c r="H872" s="94"/>
      <c r="I872" s="94"/>
      <c r="J872" s="405"/>
      <c r="K872" s="405"/>
      <c r="L872" s="405"/>
      <c r="M872" s="405"/>
    </row>
    <row r="873" spans="1:13" x14ac:dyDescent="0.2">
      <c r="A873" s="127" t="str">
        <f t="shared" si="14"/>
        <v/>
      </c>
      <c r="B873" s="125"/>
      <c r="C873" s="108"/>
      <c r="D873" s="108"/>
      <c r="E873" s="406"/>
      <c r="F873" s="128"/>
      <c r="G873" s="128"/>
      <c r="H873" s="94"/>
      <c r="I873" s="94"/>
      <c r="J873" s="405"/>
      <c r="K873" s="405"/>
      <c r="L873" s="405"/>
      <c r="M873" s="405"/>
    </row>
    <row r="874" spans="1:13" x14ac:dyDescent="0.2">
      <c r="A874" s="127" t="str">
        <f t="shared" si="14"/>
        <v/>
      </c>
      <c r="B874" s="125"/>
      <c r="C874" s="108"/>
      <c r="D874" s="108"/>
      <c r="E874" s="406"/>
      <c r="F874" s="128"/>
      <c r="G874" s="128"/>
      <c r="H874" s="94"/>
      <c r="I874" s="94"/>
      <c r="J874" s="405"/>
      <c r="K874" s="405"/>
      <c r="L874" s="405"/>
      <c r="M874" s="405"/>
    </row>
    <row r="875" spans="1:13" x14ac:dyDescent="0.2">
      <c r="A875" s="127" t="str">
        <f t="shared" si="14"/>
        <v/>
      </c>
      <c r="B875" s="125"/>
      <c r="C875" s="108"/>
      <c r="D875" s="108"/>
      <c r="E875" s="406"/>
      <c r="F875" s="128"/>
      <c r="G875" s="128"/>
      <c r="H875" s="94"/>
      <c r="I875" s="94"/>
      <c r="J875" s="405"/>
      <c r="K875" s="405"/>
      <c r="L875" s="405"/>
      <c r="M875" s="405"/>
    </row>
    <row r="876" spans="1:13" x14ac:dyDescent="0.2">
      <c r="A876" s="127" t="str">
        <f t="shared" si="14"/>
        <v/>
      </c>
      <c r="B876" s="125"/>
      <c r="C876" s="108"/>
      <c r="D876" s="108"/>
      <c r="E876" s="406"/>
      <c r="F876" s="128"/>
      <c r="G876" s="128"/>
      <c r="H876" s="94"/>
      <c r="I876" s="94"/>
      <c r="J876" s="405"/>
      <c r="K876" s="405"/>
      <c r="L876" s="405"/>
      <c r="M876" s="405"/>
    </row>
    <row r="877" spans="1:13" x14ac:dyDescent="0.2">
      <c r="A877" s="127" t="str">
        <f t="shared" si="14"/>
        <v/>
      </c>
      <c r="B877" s="125"/>
      <c r="C877" s="108"/>
      <c r="D877" s="108"/>
      <c r="E877" s="406"/>
      <c r="F877" s="128"/>
      <c r="G877" s="128"/>
      <c r="H877" s="94"/>
      <c r="I877" s="94"/>
      <c r="J877" s="405"/>
      <c r="K877" s="405"/>
      <c r="L877" s="405"/>
      <c r="M877" s="405"/>
    </row>
    <row r="878" spans="1:13" x14ac:dyDescent="0.2">
      <c r="A878" s="127" t="str">
        <f t="shared" si="14"/>
        <v/>
      </c>
      <c r="B878" s="125"/>
      <c r="C878" s="108"/>
      <c r="D878" s="108"/>
      <c r="E878" s="406"/>
      <c r="F878" s="128"/>
      <c r="G878" s="128"/>
      <c r="H878" s="94"/>
      <c r="I878" s="94"/>
      <c r="J878" s="405"/>
      <c r="K878" s="405"/>
      <c r="L878" s="405"/>
      <c r="M878" s="405"/>
    </row>
    <row r="879" spans="1:13" x14ac:dyDescent="0.2">
      <c r="A879" s="127" t="str">
        <f t="shared" si="14"/>
        <v/>
      </c>
      <c r="B879" s="125"/>
      <c r="C879" s="108"/>
      <c r="D879" s="108"/>
      <c r="E879" s="406"/>
      <c r="F879" s="128"/>
      <c r="G879" s="128"/>
      <c r="H879" s="94"/>
      <c r="I879" s="94"/>
      <c r="J879" s="405"/>
      <c r="K879" s="405"/>
      <c r="L879" s="405"/>
      <c r="M879" s="405"/>
    </row>
    <row r="880" spans="1:13" x14ac:dyDescent="0.2">
      <c r="A880" s="127" t="str">
        <f t="shared" si="14"/>
        <v/>
      </c>
      <c r="B880" s="125"/>
      <c r="C880" s="108"/>
      <c r="D880" s="108"/>
      <c r="E880" s="406"/>
      <c r="F880" s="128"/>
      <c r="G880" s="128"/>
      <c r="H880" s="94"/>
      <c r="I880" s="94"/>
      <c r="J880" s="405"/>
      <c r="K880" s="405"/>
      <c r="L880" s="405"/>
      <c r="M880" s="405"/>
    </row>
    <row r="881" spans="1:13" x14ac:dyDescent="0.2">
      <c r="A881" s="127" t="str">
        <f t="shared" si="14"/>
        <v/>
      </c>
      <c r="B881" s="125"/>
      <c r="C881" s="108"/>
      <c r="D881" s="108"/>
      <c r="E881" s="406"/>
      <c r="F881" s="128"/>
      <c r="G881" s="128"/>
      <c r="H881" s="94"/>
      <c r="I881" s="94"/>
      <c r="J881" s="405"/>
      <c r="K881" s="405"/>
      <c r="L881" s="405"/>
      <c r="M881" s="405"/>
    </row>
    <row r="882" spans="1:13" x14ac:dyDescent="0.2">
      <c r="A882" s="127" t="str">
        <f t="shared" si="14"/>
        <v/>
      </c>
      <c r="B882" s="125"/>
      <c r="C882" s="108"/>
      <c r="D882" s="108"/>
      <c r="E882" s="406"/>
      <c r="F882" s="128"/>
      <c r="G882" s="128"/>
      <c r="H882" s="94"/>
      <c r="I882" s="94"/>
      <c r="J882" s="405"/>
      <c r="K882" s="405"/>
      <c r="L882" s="405"/>
      <c r="M882" s="405"/>
    </row>
    <row r="883" spans="1:13" x14ac:dyDescent="0.2">
      <c r="A883" s="127" t="str">
        <f t="shared" si="14"/>
        <v/>
      </c>
      <c r="B883" s="125"/>
      <c r="C883" s="108"/>
      <c r="D883" s="108"/>
      <c r="E883" s="406"/>
      <c r="F883" s="128"/>
      <c r="G883" s="128"/>
      <c r="H883" s="94"/>
      <c r="I883" s="94"/>
      <c r="J883" s="405"/>
      <c r="K883" s="405"/>
      <c r="L883" s="405"/>
      <c r="M883" s="405"/>
    </row>
    <row r="884" spans="1:13" x14ac:dyDescent="0.2">
      <c r="A884" s="127" t="str">
        <f t="shared" si="14"/>
        <v/>
      </c>
      <c r="B884" s="125"/>
      <c r="C884" s="108"/>
      <c r="D884" s="108"/>
      <c r="E884" s="406"/>
      <c r="F884" s="128"/>
      <c r="G884" s="128"/>
      <c r="H884" s="94"/>
      <c r="I884" s="94"/>
      <c r="J884" s="405"/>
      <c r="K884" s="405"/>
      <c r="L884" s="405"/>
      <c r="M884" s="405"/>
    </row>
    <row r="885" spans="1:13" x14ac:dyDescent="0.2">
      <c r="A885" s="127" t="str">
        <f t="shared" si="14"/>
        <v/>
      </c>
      <c r="B885" s="125"/>
      <c r="C885" s="108"/>
      <c r="D885" s="108"/>
      <c r="E885" s="406"/>
      <c r="F885" s="128"/>
      <c r="G885" s="128"/>
      <c r="H885" s="94"/>
      <c r="I885" s="94"/>
      <c r="J885" s="405"/>
      <c r="K885" s="405"/>
      <c r="L885" s="405"/>
      <c r="M885" s="405"/>
    </row>
    <row r="886" spans="1:13" x14ac:dyDescent="0.2">
      <c r="A886" s="127" t="str">
        <f t="shared" si="14"/>
        <v/>
      </c>
      <c r="B886" s="125"/>
      <c r="C886" s="108"/>
      <c r="D886" s="108"/>
      <c r="E886" s="406"/>
      <c r="F886" s="128"/>
      <c r="G886" s="128"/>
      <c r="H886" s="94"/>
      <c r="I886" s="94"/>
      <c r="J886" s="405"/>
      <c r="K886" s="405"/>
      <c r="L886" s="405"/>
      <c r="M886" s="405"/>
    </row>
    <row r="887" spans="1:13" x14ac:dyDescent="0.2">
      <c r="A887" s="127" t="str">
        <f t="shared" si="14"/>
        <v/>
      </c>
      <c r="B887" s="125"/>
      <c r="C887" s="108"/>
      <c r="D887" s="108"/>
      <c r="E887" s="406"/>
      <c r="F887" s="128"/>
      <c r="G887" s="128"/>
      <c r="H887" s="94"/>
      <c r="I887" s="94"/>
      <c r="J887" s="405"/>
      <c r="K887" s="405"/>
      <c r="L887" s="405"/>
      <c r="M887" s="405"/>
    </row>
    <row r="888" spans="1:13" x14ac:dyDescent="0.2">
      <c r="A888" s="127" t="str">
        <f t="shared" si="14"/>
        <v/>
      </c>
      <c r="B888" s="125"/>
      <c r="C888" s="108"/>
      <c r="D888" s="108"/>
      <c r="E888" s="406"/>
      <c r="F888" s="128"/>
      <c r="G888" s="128"/>
      <c r="H888" s="94"/>
      <c r="I888" s="94"/>
      <c r="J888" s="405"/>
      <c r="K888" s="405"/>
      <c r="L888" s="405"/>
      <c r="M888" s="405"/>
    </row>
    <row r="889" spans="1:13" x14ac:dyDescent="0.2">
      <c r="A889" s="127" t="str">
        <f t="shared" si="14"/>
        <v/>
      </c>
      <c r="B889" s="125"/>
      <c r="C889" s="108"/>
      <c r="D889" s="108"/>
      <c r="E889" s="406"/>
      <c r="F889" s="128"/>
      <c r="G889" s="128"/>
      <c r="H889" s="94"/>
      <c r="I889" s="94"/>
      <c r="J889" s="405"/>
      <c r="K889" s="405"/>
      <c r="L889" s="405"/>
      <c r="M889" s="405"/>
    </row>
    <row r="890" spans="1:13" x14ac:dyDescent="0.2">
      <c r="A890" s="127" t="str">
        <f t="shared" si="14"/>
        <v/>
      </c>
      <c r="B890" s="125"/>
      <c r="C890" s="108"/>
      <c r="D890" s="108"/>
      <c r="E890" s="406"/>
      <c r="F890" s="128"/>
      <c r="G890" s="128"/>
      <c r="H890" s="94"/>
      <c r="I890" s="94"/>
      <c r="J890" s="405"/>
      <c r="K890" s="405"/>
      <c r="L890" s="405"/>
      <c r="M890" s="405"/>
    </row>
    <row r="891" spans="1:13" x14ac:dyDescent="0.2">
      <c r="A891" s="127" t="str">
        <f t="shared" si="14"/>
        <v/>
      </c>
      <c r="B891" s="125"/>
      <c r="C891" s="108"/>
      <c r="D891" s="108"/>
      <c r="E891" s="406"/>
      <c r="F891" s="128"/>
      <c r="G891" s="128"/>
      <c r="H891" s="94"/>
      <c r="I891" s="94"/>
      <c r="J891" s="405"/>
      <c r="K891" s="405"/>
      <c r="L891" s="405"/>
      <c r="M891" s="405"/>
    </row>
    <row r="892" spans="1:13" x14ac:dyDescent="0.2">
      <c r="A892" s="127" t="str">
        <f t="shared" si="14"/>
        <v/>
      </c>
      <c r="B892" s="125"/>
      <c r="C892" s="108"/>
      <c r="D892" s="108"/>
      <c r="E892" s="406"/>
      <c r="F892" s="128"/>
      <c r="G892" s="128"/>
      <c r="H892" s="94"/>
      <c r="I892" s="94"/>
      <c r="J892" s="405"/>
      <c r="K892" s="405"/>
      <c r="L892" s="405"/>
      <c r="M892" s="405"/>
    </row>
    <row r="893" spans="1:13" x14ac:dyDescent="0.2">
      <c r="A893" s="127" t="str">
        <f t="shared" si="14"/>
        <v/>
      </c>
      <c r="B893" s="125"/>
      <c r="C893" s="108"/>
      <c r="D893" s="108"/>
      <c r="E893" s="406"/>
      <c r="F893" s="128"/>
      <c r="G893" s="128"/>
      <c r="H893" s="94"/>
      <c r="I893" s="94"/>
      <c r="J893" s="405"/>
      <c r="K893" s="405"/>
      <c r="L893" s="405"/>
      <c r="M893" s="405"/>
    </row>
    <row r="894" spans="1:13" x14ac:dyDescent="0.2">
      <c r="A894" s="127" t="str">
        <f t="shared" si="14"/>
        <v/>
      </c>
      <c r="B894" s="125"/>
      <c r="C894" s="108"/>
      <c r="D894" s="108"/>
      <c r="E894" s="406"/>
      <c r="F894" s="128"/>
      <c r="G894" s="128"/>
      <c r="H894" s="94"/>
      <c r="I894" s="94"/>
      <c r="J894" s="405"/>
      <c r="K894" s="405"/>
      <c r="L894" s="405"/>
      <c r="M894" s="405"/>
    </row>
    <row r="895" spans="1:13" x14ac:dyDescent="0.2">
      <c r="A895" s="127" t="str">
        <f t="shared" si="14"/>
        <v/>
      </c>
      <c r="B895" s="125"/>
      <c r="C895" s="108"/>
      <c r="D895" s="108"/>
      <c r="E895" s="406"/>
      <c r="F895" s="128"/>
      <c r="G895" s="128"/>
      <c r="H895" s="94"/>
      <c r="I895" s="94"/>
      <c r="J895" s="405"/>
      <c r="K895" s="405"/>
      <c r="L895" s="405"/>
      <c r="M895" s="405"/>
    </row>
    <row r="896" spans="1:13" x14ac:dyDescent="0.2">
      <c r="A896" s="127" t="str">
        <f t="shared" si="14"/>
        <v/>
      </c>
      <c r="B896" s="125"/>
      <c r="C896" s="108"/>
      <c r="D896" s="108"/>
      <c r="E896" s="406"/>
      <c r="F896" s="128"/>
      <c r="G896" s="128"/>
      <c r="H896" s="94"/>
      <c r="I896" s="94"/>
      <c r="J896" s="405"/>
      <c r="K896" s="405"/>
      <c r="L896" s="405"/>
      <c r="M896" s="405"/>
    </row>
    <row r="897" spans="1:13" x14ac:dyDescent="0.2">
      <c r="A897" s="127" t="str">
        <f t="shared" si="14"/>
        <v/>
      </c>
      <c r="B897" s="125"/>
      <c r="C897" s="108"/>
      <c r="D897" s="108"/>
      <c r="E897" s="406"/>
      <c r="F897" s="128"/>
      <c r="G897" s="128"/>
      <c r="H897" s="94"/>
      <c r="I897" s="94"/>
      <c r="J897" s="405"/>
      <c r="K897" s="405"/>
      <c r="L897" s="405"/>
      <c r="M897" s="405"/>
    </row>
    <row r="898" spans="1:13" x14ac:dyDescent="0.2">
      <c r="A898" s="127" t="str">
        <f t="shared" si="14"/>
        <v/>
      </c>
      <c r="B898" s="125"/>
      <c r="C898" s="108"/>
      <c r="D898" s="108"/>
      <c r="E898" s="406"/>
      <c r="F898" s="128"/>
      <c r="G898" s="128"/>
      <c r="H898" s="94"/>
      <c r="I898" s="94"/>
      <c r="J898" s="405"/>
      <c r="K898" s="405"/>
      <c r="L898" s="405"/>
      <c r="M898" s="405"/>
    </row>
    <row r="899" spans="1:13" x14ac:dyDescent="0.2">
      <c r="A899" s="127" t="str">
        <f t="shared" si="14"/>
        <v/>
      </c>
      <c r="B899" s="125"/>
      <c r="C899" s="108"/>
      <c r="D899" s="108"/>
      <c r="E899" s="406"/>
      <c r="F899" s="128"/>
      <c r="G899" s="128"/>
      <c r="H899" s="94"/>
      <c r="I899" s="94"/>
      <c r="J899" s="405"/>
      <c r="K899" s="405"/>
      <c r="L899" s="405"/>
      <c r="M899" s="405"/>
    </row>
    <row r="900" spans="1:13" x14ac:dyDescent="0.2">
      <c r="A900" s="127" t="str">
        <f t="shared" si="14"/>
        <v/>
      </c>
      <c r="B900" s="125"/>
      <c r="C900" s="108"/>
      <c r="D900" s="108"/>
      <c r="E900" s="406"/>
      <c r="F900" s="128"/>
      <c r="G900" s="128"/>
      <c r="H900" s="94"/>
      <c r="I900" s="94"/>
      <c r="J900" s="405"/>
      <c r="K900" s="405"/>
      <c r="L900" s="405"/>
      <c r="M900" s="405"/>
    </row>
    <row r="901" spans="1:13" x14ac:dyDescent="0.2">
      <c r="A901" s="127" t="str">
        <f t="shared" si="14"/>
        <v/>
      </c>
      <c r="B901" s="125"/>
      <c r="C901" s="108"/>
      <c r="D901" s="108"/>
      <c r="E901" s="406"/>
      <c r="F901" s="128"/>
      <c r="G901" s="128"/>
      <c r="H901" s="94"/>
      <c r="I901" s="94"/>
      <c r="J901" s="405"/>
      <c r="K901" s="405"/>
      <c r="L901" s="405"/>
      <c r="M901" s="405"/>
    </row>
    <row r="902" spans="1:13" x14ac:dyDescent="0.2">
      <c r="A902" s="127" t="str">
        <f t="shared" si="14"/>
        <v/>
      </c>
      <c r="B902" s="125"/>
      <c r="C902" s="108"/>
      <c r="D902" s="108"/>
      <c r="E902" s="406"/>
      <c r="F902" s="128"/>
      <c r="G902" s="128"/>
      <c r="H902" s="94"/>
      <c r="I902" s="94"/>
      <c r="J902" s="405"/>
      <c r="K902" s="405"/>
      <c r="L902" s="405"/>
      <c r="M902" s="405"/>
    </row>
    <row r="903" spans="1:13" x14ac:dyDescent="0.2">
      <c r="A903" s="127" t="str">
        <f t="shared" si="14"/>
        <v/>
      </c>
      <c r="B903" s="125"/>
      <c r="C903" s="108"/>
      <c r="D903" s="108"/>
      <c r="E903" s="406"/>
      <c r="F903" s="128"/>
      <c r="G903" s="128"/>
      <c r="H903" s="94"/>
      <c r="I903" s="94"/>
      <c r="J903" s="405"/>
      <c r="K903" s="405"/>
      <c r="L903" s="405"/>
      <c r="M903" s="405"/>
    </row>
    <row r="904" spans="1:13" x14ac:dyDescent="0.2">
      <c r="A904" s="127" t="str">
        <f t="shared" si="14"/>
        <v/>
      </c>
      <c r="B904" s="125"/>
      <c r="C904" s="108"/>
      <c r="D904" s="108"/>
      <c r="E904" s="406"/>
      <c r="F904" s="128"/>
      <c r="G904" s="128"/>
      <c r="H904" s="94"/>
      <c r="I904" s="94"/>
      <c r="J904" s="405"/>
      <c r="K904" s="405"/>
      <c r="L904" s="405"/>
      <c r="M904" s="405"/>
    </row>
    <row r="905" spans="1:13" x14ac:dyDescent="0.2">
      <c r="A905" s="127" t="str">
        <f t="shared" si="14"/>
        <v/>
      </c>
      <c r="B905" s="125"/>
      <c r="C905" s="108"/>
      <c r="D905" s="108"/>
      <c r="E905" s="406"/>
      <c r="F905" s="128"/>
      <c r="G905" s="128"/>
      <c r="H905" s="94"/>
      <c r="I905" s="94"/>
      <c r="J905" s="405"/>
      <c r="K905" s="405"/>
      <c r="L905" s="405"/>
      <c r="M905" s="405"/>
    </row>
    <row r="906" spans="1:13" x14ac:dyDescent="0.2">
      <c r="A906" s="127" t="str">
        <f t="shared" si="14"/>
        <v/>
      </c>
      <c r="B906" s="125"/>
      <c r="C906" s="108"/>
      <c r="D906" s="108"/>
      <c r="E906" s="406"/>
      <c r="F906" s="128"/>
      <c r="G906" s="128"/>
      <c r="H906" s="94"/>
      <c r="I906" s="94"/>
      <c r="J906" s="405"/>
      <c r="K906" s="405"/>
      <c r="L906" s="405"/>
      <c r="M906" s="405"/>
    </row>
    <row r="907" spans="1:13" x14ac:dyDescent="0.2">
      <c r="A907" s="127" t="str">
        <f t="shared" si="14"/>
        <v/>
      </c>
      <c r="B907" s="125"/>
      <c r="C907" s="108"/>
      <c r="D907" s="108"/>
      <c r="E907" s="406"/>
      <c r="F907" s="128"/>
      <c r="G907" s="128"/>
      <c r="H907" s="94"/>
      <c r="I907" s="94"/>
      <c r="J907" s="405"/>
      <c r="K907" s="405"/>
      <c r="L907" s="405"/>
      <c r="M907" s="405"/>
    </row>
    <row r="908" spans="1:13" x14ac:dyDescent="0.2">
      <c r="A908" s="127" t="str">
        <f t="shared" si="14"/>
        <v/>
      </c>
      <c r="B908" s="125"/>
      <c r="C908" s="108"/>
      <c r="D908" s="108"/>
      <c r="E908" s="406"/>
      <c r="F908" s="128"/>
      <c r="G908" s="128"/>
      <c r="H908" s="94"/>
      <c r="I908" s="94"/>
      <c r="J908" s="405"/>
      <c r="K908" s="405"/>
      <c r="L908" s="405"/>
      <c r="M908" s="405"/>
    </row>
    <row r="909" spans="1:13" x14ac:dyDescent="0.2">
      <c r="A909" s="127" t="str">
        <f t="shared" si="14"/>
        <v/>
      </c>
      <c r="B909" s="125"/>
      <c r="C909" s="108"/>
      <c r="D909" s="108"/>
      <c r="E909" s="406"/>
      <c r="F909" s="128"/>
      <c r="G909" s="128"/>
      <c r="H909" s="94"/>
      <c r="I909" s="94"/>
      <c r="J909" s="405"/>
      <c r="K909" s="405"/>
      <c r="L909" s="405"/>
      <c r="M909" s="405"/>
    </row>
    <row r="910" spans="1:13" x14ac:dyDescent="0.2">
      <c r="A910" s="127" t="str">
        <f t="shared" si="14"/>
        <v/>
      </c>
      <c r="B910" s="125"/>
      <c r="C910" s="108"/>
      <c r="D910" s="108"/>
      <c r="E910" s="406"/>
      <c r="F910" s="128"/>
      <c r="G910" s="128"/>
      <c r="H910" s="94"/>
      <c r="I910" s="94"/>
      <c r="J910" s="405"/>
      <c r="K910" s="405"/>
      <c r="L910" s="405"/>
      <c r="M910" s="405"/>
    </row>
    <row r="911" spans="1:13" x14ac:dyDescent="0.2">
      <c r="A911" s="127" t="str">
        <f t="shared" si="14"/>
        <v/>
      </c>
      <c r="B911" s="125"/>
      <c r="C911" s="108"/>
      <c r="D911" s="108"/>
      <c r="E911" s="406"/>
      <c r="F911" s="128"/>
      <c r="G911" s="128"/>
      <c r="H911" s="94"/>
      <c r="I911" s="94"/>
      <c r="J911" s="405"/>
      <c r="K911" s="405"/>
      <c r="L911" s="405"/>
      <c r="M911" s="405"/>
    </row>
    <row r="912" spans="1:13" x14ac:dyDescent="0.2">
      <c r="A912" s="127" t="str">
        <f t="shared" si="14"/>
        <v/>
      </c>
      <c r="B912" s="125"/>
      <c r="C912" s="108"/>
      <c r="D912" s="108"/>
      <c r="E912" s="406"/>
      <c r="F912" s="128"/>
      <c r="G912" s="128"/>
      <c r="H912" s="94"/>
      <c r="I912" s="94"/>
      <c r="J912" s="405"/>
      <c r="K912" s="405"/>
      <c r="L912" s="405"/>
      <c r="M912" s="405"/>
    </row>
    <row r="913" spans="1:13" x14ac:dyDescent="0.2">
      <c r="A913" s="127" t="str">
        <f t="shared" si="14"/>
        <v/>
      </c>
      <c r="B913" s="125"/>
      <c r="C913" s="108"/>
      <c r="D913" s="108"/>
      <c r="E913" s="406"/>
      <c r="F913" s="128"/>
      <c r="G913" s="128"/>
      <c r="H913" s="94"/>
      <c r="I913" s="94"/>
      <c r="J913" s="405"/>
      <c r="K913" s="405"/>
      <c r="L913" s="405"/>
      <c r="M913" s="405"/>
    </row>
    <row r="914" spans="1:13" x14ac:dyDescent="0.2">
      <c r="A914" s="127" t="str">
        <f t="shared" ref="A914:A977" si="15">IF(COUNTA(B914:I914)&gt;0,ROW()-$A$3+1,"")</f>
        <v/>
      </c>
      <c r="B914" s="125"/>
      <c r="C914" s="108"/>
      <c r="D914" s="108"/>
      <c r="E914" s="406"/>
      <c r="F914" s="128"/>
      <c r="G914" s="128"/>
      <c r="H914" s="94"/>
      <c r="I914" s="94"/>
      <c r="J914" s="405"/>
      <c r="K914" s="405"/>
      <c r="L914" s="405"/>
      <c r="M914" s="405"/>
    </row>
    <row r="915" spans="1:13" x14ac:dyDescent="0.2">
      <c r="A915" s="127" t="str">
        <f t="shared" si="15"/>
        <v/>
      </c>
      <c r="B915" s="125"/>
      <c r="C915" s="108"/>
      <c r="D915" s="108"/>
      <c r="E915" s="406"/>
      <c r="F915" s="128"/>
      <c r="G915" s="128"/>
      <c r="H915" s="94"/>
      <c r="I915" s="94"/>
      <c r="J915" s="405"/>
      <c r="K915" s="405"/>
      <c r="L915" s="405"/>
      <c r="M915" s="405"/>
    </row>
    <row r="916" spans="1:13" x14ac:dyDescent="0.2">
      <c r="A916" s="127" t="str">
        <f t="shared" si="15"/>
        <v/>
      </c>
      <c r="B916" s="125"/>
      <c r="C916" s="108"/>
      <c r="D916" s="108"/>
      <c r="E916" s="406"/>
      <c r="F916" s="128"/>
      <c r="G916" s="128"/>
      <c r="H916" s="94"/>
      <c r="I916" s="94"/>
      <c r="J916" s="405"/>
      <c r="K916" s="405"/>
      <c r="L916" s="405"/>
      <c r="M916" s="405"/>
    </row>
    <row r="917" spans="1:13" x14ac:dyDescent="0.2">
      <c r="A917" s="127" t="str">
        <f t="shared" si="15"/>
        <v/>
      </c>
      <c r="B917" s="125"/>
      <c r="C917" s="108"/>
      <c r="D917" s="108"/>
      <c r="E917" s="406"/>
      <c r="F917" s="128"/>
      <c r="G917" s="128"/>
      <c r="H917" s="94"/>
      <c r="I917" s="94"/>
      <c r="J917" s="405"/>
      <c r="K917" s="405"/>
      <c r="L917" s="405"/>
      <c r="M917" s="405"/>
    </row>
    <row r="918" spans="1:13" x14ac:dyDescent="0.2">
      <c r="A918" s="127" t="str">
        <f t="shared" si="15"/>
        <v/>
      </c>
      <c r="B918" s="125"/>
      <c r="C918" s="108"/>
      <c r="D918" s="108"/>
      <c r="E918" s="406"/>
      <c r="F918" s="128"/>
      <c r="G918" s="128"/>
      <c r="H918" s="94"/>
      <c r="I918" s="94"/>
      <c r="J918" s="405"/>
      <c r="K918" s="405"/>
      <c r="L918" s="405"/>
      <c r="M918" s="405"/>
    </row>
    <row r="919" spans="1:13" x14ac:dyDescent="0.2">
      <c r="A919" s="127" t="str">
        <f t="shared" si="15"/>
        <v/>
      </c>
      <c r="B919" s="125"/>
      <c r="C919" s="108"/>
      <c r="D919" s="108"/>
      <c r="E919" s="406"/>
      <c r="F919" s="128"/>
      <c r="G919" s="128"/>
      <c r="H919" s="94"/>
      <c r="I919" s="94"/>
      <c r="J919" s="405"/>
      <c r="K919" s="405"/>
      <c r="L919" s="405"/>
      <c r="M919" s="405"/>
    </row>
    <row r="920" spans="1:13" x14ac:dyDescent="0.2">
      <c r="A920" s="127" t="str">
        <f t="shared" si="15"/>
        <v/>
      </c>
      <c r="B920" s="125"/>
      <c r="C920" s="108"/>
      <c r="D920" s="108"/>
      <c r="E920" s="406"/>
      <c r="F920" s="128"/>
      <c r="G920" s="128"/>
      <c r="H920" s="94"/>
      <c r="I920" s="94"/>
      <c r="J920" s="405"/>
      <c r="K920" s="405"/>
      <c r="L920" s="405"/>
      <c r="M920" s="405"/>
    </row>
    <row r="921" spans="1:13" x14ac:dyDescent="0.2">
      <c r="A921" s="127" t="str">
        <f t="shared" si="15"/>
        <v/>
      </c>
      <c r="B921" s="125"/>
      <c r="C921" s="108"/>
      <c r="D921" s="108"/>
      <c r="E921" s="406"/>
      <c r="F921" s="128"/>
      <c r="G921" s="128"/>
      <c r="H921" s="94"/>
      <c r="I921" s="94"/>
      <c r="J921" s="405"/>
      <c r="K921" s="405"/>
      <c r="L921" s="405"/>
      <c r="M921" s="405"/>
    </row>
    <row r="922" spans="1:13" x14ac:dyDescent="0.2">
      <c r="A922" s="127" t="str">
        <f t="shared" si="15"/>
        <v/>
      </c>
      <c r="B922" s="125"/>
      <c r="C922" s="108"/>
      <c r="D922" s="108"/>
      <c r="E922" s="406"/>
      <c r="F922" s="128"/>
      <c r="G922" s="128"/>
      <c r="H922" s="94"/>
      <c r="I922" s="94"/>
      <c r="J922" s="405"/>
      <c r="K922" s="405"/>
      <c r="L922" s="405"/>
      <c r="M922" s="405"/>
    </row>
    <row r="923" spans="1:13" x14ac:dyDescent="0.2">
      <c r="A923" s="127" t="str">
        <f t="shared" si="15"/>
        <v/>
      </c>
      <c r="B923" s="125"/>
      <c r="C923" s="108"/>
      <c r="D923" s="108"/>
      <c r="E923" s="406"/>
      <c r="F923" s="128"/>
      <c r="G923" s="128"/>
      <c r="H923" s="94"/>
      <c r="I923" s="94"/>
      <c r="J923" s="405"/>
      <c r="K923" s="405"/>
      <c r="L923" s="405"/>
      <c r="M923" s="405"/>
    </row>
    <row r="924" spans="1:13" x14ac:dyDescent="0.2">
      <c r="A924" s="127" t="str">
        <f t="shared" si="15"/>
        <v/>
      </c>
      <c r="B924" s="125"/>
      <c r="C924" s="108"/>
      <c r="D924" s="108"/>
      <c r="E924" s="406"/>
      <c r="F924" s="128"/>
      <c r="G924" s="128"/>
      <c r="H924" s="94"/>
      <c r="I924" s="94"/>
      <c r="J924" s="405"/>
      <c r="K924" s="405"/>
      <c r="L924" s="405"/>
      <c r="M924" s="405"/>
    </row>
    <row r="925" spans="1:13" x14ac:dyDescent="0.2">
      <c r="A925" s="127" t="str">
        <f t="shared" si="15"/>
        <v/>
      </c>
      <c r="B925" s="125"/>
      <c r="C925" s="108"/>
      <c r="D925" s="108"/>
      <c r="E925" s="406"/>
      <c r="F925" s="128"/>
      <c r="G925" s="128"/>
      <c r="H925" s="94"/>
      <c r="I925" s="94"/>
      <c r="J925" s="405"/>
      <c r="K925" s="405"/>
      <c r="L925" s="405"/>
      <c r="M925" s="405"/>
    </row>
    <row r="926" spans="1:13" x14ac:dyDescent="0.2">
      <c r="A926" s="127" t="str">
        <f t="shared" si="15"/>
        <v/>
      </c>
      <c r="B926" s="125"/>
      <c r="C926" s="108"/>
      <c r="D926" s="108"/>
      <c r="E926" s="406"/>
      <c r="F926" s="128"/>
      <c r="G926" s="128"/>
      <c r="H926" s="94"/>
      <c r="I926" s="94"/>
      <c r="J926" s="405"/>
      <c r="K926" s="405"/>
      <c r="L926" s="405"/>
      <c r="M926" s="405"/>
    </row>
    <row r="927" spans="1:13" x14ac:dyDescent="0.2">
      <c r="A927" s="127" t="str">
        <f t="shared" si="15"/>
        <v/>
      </c>
      <c r="B927" s="125"/>
      <c r="C927" s="108"/>
      <c r="D927" s="108"/>
      <c r="E927" s="406"/>
      <c r="F927" s="128"/>
      <c r="G927" s="128"/>
      <c r="H927" s="94"/>
      <c r="I927" s="94"/>
      <c r="J927" s="405"/>
      <c r="K927" s="405"/>
      <c r="L927" s="405"/>
      <c r="M927" s="405"/>
    </row>
    <row r="928" spans="1:13" x14ac:dyDescent="0.2">
      <c r="A928" s="127" t="str">
        <f t="shared" si="15"/>
        <v/>
      </c>
      <c r="B928" s="125"/>
      <c r="C928" s="108"/>
      <c r="D928" s="108"/>
      <c r="E928" s="406"/>
      <c r="F928" s="128"/>
      <c r="G928" s="128"/>
      <c r="H928" s="94"/>
      <c r="I928" s="94"/>
      <c r="J928" s="405"/>
      <c r="K928" s="405"/>
      <c r="L928" s="405"/>
      <c r="M928" s="405"/>
    </row>
    <row r="929" spans="1:13" x14ac:dyDescent="0.2">
      <c r="A929" s="127" t="str">
        <f t="shared" si="15"/>
        <v/>
      </c>
      <c r="B929" s="125"/>
      <c r="C929" s="108"/>
      <c r="D929" s="108"/>
      <c r="E929" s="406"/>
      <c r="F929" s="128"/>
      <c r="G929" s="128"/>
      <c r="H929" s="94"/>
      <c r="I929" s="94"/>
      <c r="J929" s="405"/>
      <c r="K929" s="405"/>
      <c r="L929" s="405"/>
      <c r="M929" s="405"/>
    </row>
    <row r="930" spans="1:13" x14ac:dyDescent="0.2">
      <c r="A930" s="127" t="str">
        <f t="shared" si="15"/>
        <v/>
      </c>
      <c r="B930" s="125"/>
      <c r="C930" s="108"/>
      <c r="D930" s="108"/>
      <c r="E930" s="406"/>
      <c r="F930" s="128"/>
      <c r="G930" s="128"/>
      <c r="H930" s="94"/>
      <c r="I930" s="94"/>
      <c r="J930" s="405"/>
      <c r="K930" s="405"/>
      <c r="L930" s="405"/>
      <c r="M930" s="405"/>
    </row>
    <row r="931" spans="1:13" x14ac:dyDescent="0.2">
      <c r="A931" s="127" t="str">
        <f t="shared" si="15"/>
        <v/>
      </c>
      <c r="B931" s="125"/>
      <c r="C931" s="108"/>
      <c r="D931" s="108"/>
      <c r="E931" s="406"/>
      <c r="F931" s="128"/>
      <c r="G931" s="128"/>
      <c r="H931" s="94"/>
      <c r="I931" s="94"/>
      <c r="J931" s="405"/>
      <c r="K931" s="405"/>
      <c r="L931" s="405"/>
      <c r="M931" s="405"/>
    </row>
    <row r="932" spans="1:13" x14ac:dyDescent="0.2">
      <c r="A932" s="127" t="str">
        <f t="shared" si="15"/>
        <v/>
      </c>
      <c r="B932" s="125"/>
      <c r="C932" s="108"/>
      <c r="D932" s="108"/>
      <c r="E932" s="406"/>
      <c r="F932" s="128"/>
      <c r="G932" s="128"/>
      <c r="H932" s="94"/>
      <c r="I932" s="94"/>
      <c r="J932" s="405"/>
      <c r="K932" s="405"/>
      <c r="L932" s="405"/>
      <c r="M932" s="405"/>
    </row>
    <row r="933" spans="1:13" x14ac:dyDescent="0.2">
      <c r="A933" s="127" t="str">
        <f t="shared" si="15"/>
        <v/>
      </c>
      <c r="B933" s="125"/>
      <c r="C933" s="108"/>
      <c r="D933" s="108"/>
      <c r="E933" s="406"/>
      <c r="F933" s="128"/>
      <c r="G933" s="128"/>
      <c r="H933" s="94"/>
      <c r="I933" s="94"/>
      <c r="J933" s="405"/>
      <c r="K933" s="405"/>
      <c r="L933" s="405"/>
      <c r="M933" s="405"/>
    </row>
    <row r="934" spans="1:13" x14ac:dyDescent="0.2">
      <c r="A934" s="127" t="str">
        <f t="shared" si="15"/>
        <v/>
      </c>
      <c r="B934" s="125"/>
      <c r="C934" s="108"/>
      <c r="D934" s="108"/>
      <c r="E934" s="406"/>
      <c r="F934" s="128"/>
      <c r="G934" s="128"/>
      <c r="H934" s="94"/>
      <c r="I934" s="94"/>
      <c r="J934" s="405"/>
      <c r="K934" s="405"/>
      <c r="L934" s="405"/>
      <c r="M934" s="405"/>
    </row>
    <row r="935" spans="1:13" x14ac:dyDescent="0.2">
      <c r="A935" s="127" t="str">
        <f t="shared" si="15"/>
        <v/>
      </c>
      <c r="B935" s="125"/>
      <c r="C935" s="108"/>
      <c r="D935" s="108"/>
      <c r="E935" s="406"/>
      <c r="F935" s="128"/>
      <c r="G935" s="128"/>
      <c r="H935" s="94"/>
      <c r="I935" s="94"/>
      <c r="J935" s="405"/>
      <c r="K935" s="405"/>
      <c r="L935" s="405"/>
      <c r="M935" s="405"/>
    </row>
    <row r="936" spans="1:13" x14ac:dyDescent="0.2">
      <c r="A936" s="127" t="str">
        <f t="shared" si="15"/>
        <v/>
      </c>
      <c r="B936" s="125"/>
      <c r="C936" s="108"/>
      <c r="D936" s="108"/>
      <c r="E936" s="406"/>
      <c r="F936" s="128"/>
      <c r="G936" s="128"/>
      <c r="H936" s="94"/>
      <c r="I936" s="94"/>
      <c r="J936" s="405"/>
      <c r="K936" s="405"/>
      <c r="L936" s="405"/>
      <c r="M936" s="405"/>
    </row>
    <row r="937" spans="1:13" x14ac:dyDescent="0.2">
      <c r="A937" s="127" t="str">
        <f t="shared" si="15"/>
        <v/>
      </c>
      <c r="B937" s="125"/>
      <c r="C937" s="108"/>
      <c r="D937" s="108"/>
      <c r="E937" s="406"/>
      <c r="F937" s="128"/>
      <c r="G937" s="128"/>
      <c r="H937" s="94"/>
      <c r="I937" s="94"/>
      <c r="J937" s="405"/>
      <c r="K937" s="405"/>
      <c r="L937" s="405"/>
      <c r="M937" s="405"/>
    </row>
    <row r="938" spans="1:13" x14ac:dyDescent="0.2">
      <c r="A938" s="127" t="str">
        <f t="shared" si="15"/>
        <v/>
      </c>
      <c r="B938" s="125"/>
      <c r="C938" s="108"/>
      <c r="D938" s="108"/>
      <c r="E938" s="406"/>
      <c r="F938" s="128"/>
      <c r="G938" s="128"/>
      <c r="H938" s="94"/>
      <c r="I938" s="94"/>
      <c r="J938" s="405"/>
      <c r="K938" s="405"/>
      <c r="L938" s="405"/>
      <c r="M938" s="405"/>
    </row>
    <row r="939" spans="1:13" x14ac:dyDescent="0.2">
      <c r="A939" s="127" t="str">
        <f t="shared" si="15"/>
        <v/>
      </c>
      <c r="B939" s="125"/>
      <c r="C939" s="108"/>
      <c r="D939" s="108"/>
      <c r="E939" s="406"/>
      <c r="F939" s="128"/>
      <c r="G939" s="128"/>
      <c r="H939" s="94"/>
      <c r="I939" s="94"/>
      <c r="J939" s="405"/>
      <c r="K939" s="405"/>
      <c r="L939" s="405"/>
      <c r="M939" s="405"/>
    </row>
    <row r="940" spans="1:13" x14ac:dyDescent="0.2">
      <c r="A940" s="127" t="str">
        <f t="shared" si="15"/>
        <v/>
      </c>
      <c r="B940" s="125"/>
      <c r="C940" s="108"/>
      <c r="D940" s="108"/>
      <c r="E940" s="406"/>
      <c r="F940" s="128"/>
      <c r="G940" s="128"/>
      <c r="H940" s="94"/>
      <c r="I940" s="94"/>
      <c r="J940" s="405"/>
      <c r="K940" s="405"/>
      <c r="L940" s="405"/>
      <c r="M940" s="405"/>
    </row>
    <row r="941" spans="1:13" x14ac:dyDescent="0.2">
      <c r="A941" s="127" t="str">
        <f t="shared" si="15"/>
        <v/>
      </c>
      <c r="B941" s="125"/>
      <c r="C941" s="108"/>
      <c r="D941" s="108"/>
      <c r="E941" s="406"/>
      <c r="F941" s="128"/>
      <c r="G941" s="128"/>
      <c r="H941" s="94"/>
      <c r="I941" s="94"/>
      <c r="J941" s="405"/>
      <c r="K941" s="405"/>
      <c r="L941" s="405"/>
      <c r="M941" s="405"/>
    </row>
    <row r="942" spans="1:13" x14ac:dyDescent="0.2">
      <c r="A942" s="127" t="str">
        <f t="shared" si="15"/>
        <v/>
      </c>
      <c r="B942" s="125"/>
      <c r="C942" s="108"/>
      <c r="D942" s="108"/>
      <c r="E942" s="406"/>
      <c r="F942" s="128"/>
      <c r="G942" s="128"/>
      <c r="H942" s="94"/>
      <c r="I942" s="94"/>
      <c r="J942" s="405"/>
      <c r="K942" s="405"/>
      <c r="L942" s="405"/>
      <c r="M942" s="405"/>
    </row>
    <row r="943" spans="1:13" x14ac:dyDescent="0.2">
      <c r="A943" s="127" t="str">
        <f t="shared" si="15"/>
        <v/>
      </c>
      <c r="B943" s="125"/>
      <c r="C943" s="108"/>
      <c r="D943" s="108"/>
      <c r="E943" s="406"/>
      <c r="F943" s="128"/>
      <c r="G943" s="128"/>
      <c r="H943" s="94"/>
      <c r="I943" s="94"/>
      <c r="J943" s="405"/>
      <c r="K943" s="405"/>
      <c r="L943" s="405"/>
      <c r="M943" s="405"/>
    </row>
    <row r="944" spans="1:13" x14ac:dyDescent="0.2">
      <c r="A944" s="127" t="str">
        <f t="shared" si="15"/>
        <v/>
      </c>
      <c r="B944" s="125"/>
      <c r="C944" s="108"/>
      <c r="D944" s="108"/>
      <c r="E944" s="406"/>
      <c r="F944" s="128"/>
      <c r="G944" s="128"/>
      <c r="H944" s="94"/>
      <c r="I944" s="94"/>
      <c r="J944" s="405"/>
      <c r="K944" s="405"/>
      <c r="L944" s="405"/>
      <c r="M944" s="405"/>
    </row>
    <row r="945" spans="1:13" x14ac:dyDescent="0.2">
      <c r="A945" s="127" t="str">
        <f t="shared" si="15"/>
        <v/>
      </c>
      <c r="B945" s="125"/>
      <c r="C945" s="108"/>
      <c r="D945" s="108"/>
      <c r="E945" s="406"/>
      <c r="F945" s="128"/>
      <c r="G945" s="128"/>
      <c r="H945" s="94"/>
      <c r="I945" s="94"/>
      <c r="J945" s="405"/>
      <c r="K945" s="405"/>
      <c r="L945" s="405"/>
      <c r="M945" s="405"/>
    </row>
    <row r="946" spans="1:13" x14ac:dyDescent="0.2">
      <c r="A946" s="127" t="str">
        <f t="shared" si="15"/>
        <v/>
      </c>
      <c r="B946" s="125"/>
      <c r="C946" s="108"/>
      <c r="D946" s="108"/>
      <c r="E946" s="406"/>
      <c r="F946" s="128"/>
      <c r="G946" s="128"/>
      <c r="H946" s="94"/>
      <c r="I946" s="94"/>
      <c r="J946" s="405"/>
      <c r="K946" s="405"/>
      <c r="L946" s="405"/>
      <c r="M946" s="405"/>
    </row>
    <row r="947" spans="1:13" x14ac:dyDescent="0.2">
      <c r="A947" s="127" t="str">
        <f t="shared" si="15"/>
        <v/>
      </c>
      <c r="B947" s="125"/>
      <c r="C947" s="108"/>
      <c r="D947" s="108"/>
      <c r="E947" s="406"/>
      <c r="F947" s="128"/>
      <c r="G947" s="128"/>
      <c r="H947" s="94"/>
      <c r="I947" s="94"/>
      <c r="J947" s="405"/>
      <c r="K947" s="405"/>
      <c r="L947" s="405"/>
      <c r="M947" s="405"/>
    </row>
    <row r="948" spans="1:13" x14ac:dyDescent="0.2">
      <c r="A948" s="127" t="str">
        <f t="shared" si="15"/>
        <v/>
      </c>
      <c r="B948" s="125"/>
      <c r="C948" s="108"/>
      <c r="D948" s="108"/>
      <c r="E948" s="406"/>
      <c r="F948" s="128"/>
      <c r="G948" s="128"/>
      <c r="H948" s="94"/>
      <c r="I948" s="94"/>
      <c r="J948" s="405"/>
      <c r="K948" s="405"/>
      <c r="L948" s="405"/>
      <c r="M948" s="405"/>
    </row>
    <row r="949" spans="1:13" x14ac:dyDescent="0.2">
      <c r="A949" s="127" t="str">
        <f t="shared" si="15"/>
        <v/>
      </c>
      <c r="B949" s="125"/>
      <c r="C949" s="108"/>
      <c r="D949" s="108"/>
      <c r="E949" s="406"/>
      <c r="F949" s="128"/>
      <c r="G949" s="128"/>
      <c r="H949" s="94"/>
      <c r="I949" s="94"/>
      <c r="J949" s="405"/>
      <c r="K949" s="405"/>
      <c r="L949" s="405"/>
      <c r="M949" s="405"/>
    </row>
    <row r="950" spans="1:13" x14ac:dyDescent="0.2">
      <c r="A950" s="127" t="str">
        <f t="shared" si="15"/>
        <v/>
      </c>
      <c r="B950" s="125"/>
      <c r="C950" s="108"/>
      <c r="D950" s="108"/>
      <c r="E950" s="406"/>
      <c r="F950" s="128"/>
      <c r="G950" s="128"/>
      <c r="H950" s="94"/>
      <c r="I950" s="94"/>
      <c r="J950" s="405"/>
      <c r="K950" s="405"/>
      <c r="L950" s="405"/>
      <c r="M950" s="405"/>
    </row>
    <row r="951" spans="1:13" x14ac:dyDescent="0.2">
      <c r="A951" s="127" t="str">
        <f t="shared" si="15"/>
        <v/>
      </c>
      <c r="B951" s="125"/>
      <c r="C951" s="108"/>
      <c r="D951" s="108"/>
      <c r="E951" s="406"/>
      <c r="F951" s="128"/>
      <c r="G951" s="128"/>
      <c r="H951" s="94"/>
      <c r="I951" s="94"/>
      <c r="J951" s="405"/>
      <c r="K951" s="405"/>
      <c r="L951" s="405"/>
      <c r="M951" s="405"/>
    </row>
    <row r="952" spans="1:13" x14ac:dyDescent="0.2">
      <c r="A952" s="127" t="str">
        <f t="shared" si="15"/>
        <v/>
      </c>
      <c r="B952" s="125"/>
      <c r="C952" s="108"/>
      <c r="D952" s="108"/>
      <c r="E952" s="406"/>
      <c r="F952" s="128"/>
      <c r="G952" s="128"/>
      <c r="H952" s="94"/>
      <c r="I952" s="94"/>
      <c r="J952" s="405"/>
      <c r="K952" s="405"/>
      <c r="L952" s="405"/>
      <c r="M952" s="405"/>
    </row>
    <row r="953" spans="1:13" x14ac:dyDescent="0.2">
      <c r="A953" s="127" t="str">
        <f t="shared" si="15"/>
        <v/>
      </c>
      <c r="B953" s="125"/>
      <c r="C953" s="108"/>
      <c r="D953" s="108"/>
      <c r="E953" s="406"/>
      <c r="F953" s="128"/>
      <c r="G953" s="128"/>
      <c r="H953" s="94"/>
      <c r="I953" s="94"/>
      <c r="J953" s="405"/>
      <c r="K953" s="405"/>
      <c r="L953" s="405"/>
      <c r="M953" s="405"/>
    </row>
    <row r="954" spans="1:13" x14ac:dyDescent="0.2">
      <c r="A954" s="127" t="str">
        <f t="shared" si="15"/>
        <v/>
      </c>
      <c r="B954" s="125"/>
      <c r="C954" s="108"/>
      <c r="D954" s="108"/>
      <c r="E954" s="406"/>
      <c r="F954" s="128"/>
      <c r="G954" s="128"/>
      <c r="H954" s="94"/>
      <c r="I954" s="94"/>
      <c r="J954" s="405"/>
      <c r="K954" s="405"/>
      <c r="L954" s="405"/>
      <c r="M954" s="405"/>
    </row>
    <row r="955" spans="1:13" x14ac:dyDescent="0.2">
      <c r="A955" s="127" t="str">
        <f t="shared" si="15"/>
        <v/>
      </c>
      <c r="B955" s="125"/>
      <c r="C955" s="108"/>
      <c r="D955" s="108"/>
      <c r="E955" s="406"/>
      <c r="F955" s="128"/>
      <c r="G955" s="128"/>
      <c r="H955" s="94"/>
      <c r="I955" s="94"/>
      <c r="J955" s="405"/>
      <c r="K955" s="405"/>
      <c r="L955" s="405"/>
      <c r="M955" s="405"/>
    </row>
    <row r="956" spans="1:13" x14ac:dyDescent="0.2">
      <c r="A956" s="127" t="str">
        <f t="shared" si="15"/>
        <v/>
      </c>
      <c r="B956" s="125"/>
      <c r="C956" s="108"/>
      <c r="D956" s="108"/>
      <c r="E956" s="406"/>
      <c r="F956" s="128"/>
      <c r="G956" s="128"/>
      <c r="H956" s="94"/>
      <c r="I956" s="94"/>
      <c r="J956" s="405"/>
      <c r="K956" s="405"/>
      <c r="L956" s="405"/>
      <c r="M956" s="405"/>
    </row>
    <row r="957" spans="1:13" x14ac:dyDescent="0.2">
      <c r="A957" s="127" t="str">
        <f t="shared" si="15"/>
        <v/>
      </c>
      <c r="B957" s="125"/>
      <c r="C957" s="108"/>
      <c r="D957" s="108"/>
      <c r="E957" s="406"/>
      <c r="F957" s="128"/>
      <c r="G957" s="128"/>
      <c r="H957" s="94"/>
      <c r="I957" s="94"/>
      <c r="J957" s="405"/>
      <c r="K957" s="405"/>
      <c r="L957" s="405"/>
      <c r="M957" s="405"/>
    </row>
    <row r="958" spans="1:13" x14ac:dyDescent="0.2">
      <c r="A958" s="127" t="str">
        <f t="shared" si="15"/>
        <v/>
      </c>
      <c r="B958" s="125"/>
      <c r="C958" s="108"/>
      <c r="D958" s="108"/>
      <c r="E958" s="406"/>
      <c r="F958" s="128"/>
      <c r="G958" s="128"/>
      <c r="H958" s="94"/>
      <c r="I958" s="94"/>
      <c r="J958" s="405"/>
      <c r="K958" s="405"/>
      <c r="L958" s="405"/>
      <c r="M958" s="405"/>
    </row>
    <row r="959" spans="1:13" x14ac:dyDescent="0.2">
      <c r="A959" s="127" t="str">
        <f t="shared" si="15"/>
        <v/>
      </c>
      <c r="B959" s="125"/>
      <c r="C959" s="108"/>
      <c r="D959" s="108"/>
      <c r="E959" s="406"/>
      <c r="F959" s="128"/>
      <c r="G959" s="128"/>
      <c r="H959" s="94"/>
      <c r="I959" s="94"/>
      <c r="J959" s="405"/>
      <c r="K959" s="405"/>
      <c r="L959" s="405"/>
      <c r="M959" s="405"/>
    </row>
    <row r="960" spans="1:13" x14ac:dyDescent="0.2">
      <c r="A960" s="127" t="str">
        <f t="shared" si="15"/>
        <v/>
      </c>
      <c r="B960" s="125"/>
      <c r="C960" s="108"/>
      <c r="D960" s="108"/>
      <c r="E960" s="406"/>
      <c r="F960" s="128"/>
      <c r="G960" s="128"/>
      <c r="H960" s="94"/>
      <c r="I960" s="94"/>
      <c r="J960" s="405"/>
      <c r="K960" s="405"/>
      <c r="L960" s="405"/>
      <c r="M960" s="405"/>
    </row>
    <row r="961" spans="1:13" x14ac:dyDescent="0.2">
      <c r="A961" s="127" t="str">
        <f t="shared" si="15"/>
        <v/>
      </c>
      <c r="B961" s="125"/>
      <c r="C961" s="108"/>
      <c r="D961" s="108"/>
      <c r="E961" s="406"/>
      <c r="F961" s="128"/>
      <c r="G961" s="128"/>
      <c r="H961" s="94"/>
      <c r="I961" s="94"/>
      <c r="J961" s="405"/>
      <c r="K961" s="405"/>
      <c r="L961" s="405"/>
      <c r="M961" s="405"/>
    </row>
    <row r="962" spans="1:13" x14ac:dyDescent="0.2">
      <c r="A962" s="127" t="str">
        <f t="shared" si="15"/>
        <v/>
      </c>
      <c r="B962" s="125"/>
      <c r="C962" s="108"/>
      <c r="D962" s="108"/>
      <c r="E962" s="406"/>
      <c r="F962" s="128"/>
      <c r="G962" s="128"/>
      <c r="H962" s="94"/>
      <c r="I962" s="94"/>
      <c r="J962" s="405"/>
      <c r="K962" s="405"/>
      <c r="L962" s="405"/>
      <c r="M962" s="405"/>
    </row>
    <row r="963" spans="1:13" x14ac:dyDescent="0.2">
      <c r="A963" s="127" t="str">
        <f t="shared" si="15"/>
        <v/>
      </c>
      <c r="B963" s="125"/>
      <c r="C963" s="108"/>
      <c r="D963" s="108"/>
      <c r="E963" s="406"/>
      <c r="F963" s="128"/>
      <c r="G963" s="128"/>
      <c r="H963" s="94"/>
      <c r="I963" s="94"/>
      <c r="J963" s="405"/>
      <c r="K963" s="405"/>
      <c r="L963" s="405"/>
      <c r="M963" s="405"/>
    </row>
    <row r="964" spans="1:13" x14ac:dyDescent="0.2">
      <c r="A964" s="127" t="str">
        <f t="shared" si="15"/>
        <v/>
      </c>
      <c r="B964" s="125"/>
      <c r="C964" s="108"/>
      <c r="D964" s="108"/>
      <c r="E964" s="406"/>
      <c r="F964" s="128"/>
      <c r="G964" s="128"/>
      <c r="H964" s="94"/>
      <c r="I964" s="94"/>
      <c r="J964" s="405"/>
      <c r="K964" s="405"/>
      <c r="L964" s="405"/>
      <c r="M964" s="405"/>
    </row>
    <row r="965" spans="1:13" x14ac:dyDescent="0.2">
      <c r="A965" s="127" t="str">
        <f t="shared" si="15"/>
        <v/>
      </c>
      <c r="B965" s="125"/>
      <c r="C965" s="108"/>
      <c r="D965" s="108"/>
      <c r="E965" s="406"/>
      <c r="F965" s="128"/>
      <c r="G965" s="128"/>
      <c r="H965" s="94"/>
      <c r="I965" s="94"/>
      <c r="J965" s="405"/>
      <c r="K965" s="405"/>
      <c r="L965" s="405"/>
      <c r="M965" s="405"/>
    </row>
    <row r="966" spans="1:13" x14ac:dyDescent="0.2">
      <c r="A966" s="127" t="str">
        <f t="shared" si="15"/>
        <v/>
      </c>
      <c r="B966" s="125"/>
      <c r="C966" s="108"/>
      <c r="D966" s="108"/>
      <c r="E966" s="406"/>
      <c r="F966" s="128"/>
      <c r="G966" s="128"/>
      <c r="H966" s="94"/>
      <c r="I966" s="94"/>
      <c r="J966" s="405"/>
      <c r="K966" s="405"/>
      <c r="L966" s="405"/>
      <c r="M966" s="405"/>
    </row>
    <row r="967" spans="1:13" x14ac:dyDescent="0.2">
      <c r="A967" s="127" t="str">
        <f t="shared" si="15"/>
        <v/>
      </c>
      <c r="B967" s="125"/>
      <c r="C967" s="108"/>
      <c r="D967" s="108"/>
      <c r="E967" s="406"/>
      <c r="F967" s="128"/>
      <c r="G967" s="128"/>
      <c r="H967" s="94"/>
      <c r="I967" s="94"/>
      <c r="J967" s="405"/>
      <c r="K967" s="405"/>
      <c r="L967" s="405"/>
      <c r="M967" s="405"/>
    </row>
    <row r="968" spans="1:13" x14ac:dyDescent="0.2">
      <c r="A968" s="127" t="str">
        <f t="shared" si="15"/>
        <v/>
      </c>
      <c r="B968" s="125"/>
      <c r="C968" s="108"/>
      <c r="D968" s="108"/>
      <c r="E968" s="406"/>
      <c r="F968" s="128"/>
      <c r="G968" s="128"/>
      <c r="H968" s="94"/>
      <c r="I968" s="94"/>
      <c r="J968" s="405"/>
      <c r="K968" s="405"/>
      <c r="L968" s="405"/>
      <c r="M968" s="405"/>
    </row>
    <row r="969" spans="1:13" x14ac:dyDescent="0.2">
      <c r="A969" s="127" t="str">
        <f t="shared" si="15"/>
        <v/>
      </c>
      <c r="B969" s="125"/>
      <c r="C969" s="108"/>
      <c r="D969" s="108"/>
      <c r="E969" s="406"/>
      <c r="F969" s="128"/>
      <c r="G969" s="128"/>
      <c r="H969" s="94"/>
      <c r="I969" s="94"/>
      <c r="J969" s="405"/>
      <c r="K969" s="405"/>
      <c r="L969" s="405"/>
      <c r="M969" s="405"/>
    </row>
    <row r="970" spans="1:13" x14ac:dyDescent="0.2">
      <c r="A970" s="127" t="str">
        <f t="shared" si="15"/>
        <v/>
      </c>
      <c r="B970" s="125"/>
      <c r="C970" s="108"/>
      <c r="D970" s="108"/>
      <c r="E970" s="406"/>
      <c r="F970" s="128"/>
      <c r="G970" s="128"/>
      <c r="H970" s="94"/>
      <c r="I970" s="94"/>
      <c r="J970" s="405"/>
      <c r="K970" s="405"/>
      <c r="L970" s="405"/>
      <c r="M970" s="405"/>
    </row>
    <row r="971" spans="1:13" x14ac:dyDescent="0.2">
      <c r="A971" s="127" t="str">
        <f t="shared" si="15"/>
        <v/>
      </c>
      <c r="B971" s="125"/>
      <c r="C971" s="108"/>
      <c r="D971" s="108"/>
      <c r="E971" s="406"/>
      <c r="F971" s="128"/>
      <c r="G971" s="128"/>
      <c r="H971" s="94"/>
      <c r="I971" s="94"/>
      <c r="J971" s="405"/>
      <c r="K971" s="405"/>
      <c r="L971" s="405"/>
      <c r="M971" s="405"/>
    </row>
    <row r="972" spans="1:13" x14ac:dyDescent="0.2">
      <c r="A972" s="127" t="str">
        <f t="shared" si="15"/>
        <v/>
      </c>
      <c r="B972" s="125"/>
      <c r="C972" s="108"/>
      <c r="D972" s="108"/>
      <c r="E972" s="406"/>
      <c r="F972" s="128"/>
      <c r="G972" s="128"/>
      <c r="H972" s="94"/>
      <c r="I972" s="94"/>
      <c r="J972" s="405"/>
      <c r="K972" s="405"/>
      <c r="L972" s="405"/>
      <c r="M972" s="405"/>
    </row>
    <row r="973" spans="1:13" x14ac:dyDescent="0.2">
      <c r="A973" s="127" t="str">
        <f t="shared" si="15"/>
        <v/>
      </c>
      <c r="B973" s="125"/>
      <c r="C973" s="108"/>
      <c r="D973" s="108"/>
      <c r="E973" s="406"/>
      <c r="F973" s="128"/>
      <c r="G973" s="128"/>
      <c r="H973" s="94"/>
      <c r="I973" s="94"/>
      <c r="J973" s="405"/>
      <c r="K973" s="405"/>
      <c r="L973" s="405"/>
      <c r="M973" s="405"/>
    </row>
    <row r="974" spans="1:13" x14ac:dyDescent="0.2">
      <c r="A974" s="127" t="str">
        <f t="shared" si="15"/>
        <v/>
      </c>
      <c r="B974" s="125"/>
      <c r="C974" s="108"/>
      <c r="D974" s="108"/>
      <c r="E974" s="406"/>
      <c r="F974" s="128"/>
      <c r="G974" s="128"/>
      <c r="H974" s="94"/>
      <c r="I974" s="94"/>
      <c r="J974" s="405"/>
      <c r="K974" s="405"/>
      <c r="L974" s="405"/>
      <c r="M974" s="405"/>
    </row>
    <row r="975" spans="1:13" x14ac:dyDescent="0.2">
      <c r="A975" s="127" t="str">
        <f t="shared" si="15"/>
        <v/>
      </c>
      <c r="B975" s="125"/>
      <c r="C975" s="108"/>
      <c r="D975" s="108"/>
      <c r="E975" s="406"/>
      <c r="F975" s="128"/>
      <c r="G975" s="128"/>
      <c r="H975" s="94"/>
      <c r="I975" s="94"/>
      <c r="J975" s="405"/>
      <c r="K975" s="405"/>
      <c r="L975" s="405"/>
      <c r="M975" s="405"/>
    </row>
    <row r="976" spans="1:13" x14ac:dyDescent="0.2">
      <c r="A976" s="127" t="str">
        <f t="shared" si="15"/>
        <v/>
      </c>
      <c r="B976" s="125"/>
      <c r="C976" s="108"/>
      <c r="D976" s="108"/>
      <c r="E976" s="406"/>
      <c r="F976" s="128"/>
      <c r="G976" s="128"/>
      <c r="H976" s="94"/>
      <c r="I976" s="94"/>
      <c r="J976" s="405"/>
      <c r="K976" s="405"/>
      <c r="L976" s="405"/>
      <c r="M976" s="405"/>
    </row>
    <row r="977" spans="1:13" x14ac:dyDescent="0.2">
      <c r="A977" s="127" t="str">
        <f t="shared" si="15"/>
        <v/>
      </c>
      <c r="B977" s="125"/>
      <c r="C977" s="108"/>
      <c r="D977" s="108"/>
      <c r="E977" s="406"/>
      <c r="F977" s="128"/>
      <c r="G977" s="128"/>
      <c r="H977" s="94"/>
      <c r="I977" s="94"/>
      <c r="J977" s="405"/>
      <c r="K977" s="405"/>
      <c r="L977" s="405"/>
      <c r="M977" s="405"/>
    </row>
    <row r="978" spans="1:13" x14ac:dyDescent="0.2">
      <c r="A978" s="127" t="str">
        <f t="shared" ref="A978:A1017" si="16">IF(COUNTA(B978:I978)&gt;0,ROW()-$A$3+1,"")</f>
        <v/>
      </c>
      <c r="B978" s="125"/>
      <c r="C978" s="108"/>
      <c r="D978" s="108"/>
      <c r="E978" s="406"/>
      <c r="F978" s="128"/>
      <c r="G978" s="128"/>
      <c r="H978" s="94"/>
      <c r="I978" s="94"/>
      <c r="J978" s="405"/>
      <c r="K978" s="405"/>
      <c r="L978" s="405"/>
      <c r="M978" s="405"/>
    </row>
    <row r="979" spans="1:13" x14ac:dyDescent="0.2">
      <c r="A979" s="127" t="str">
        <f t="shared" si="16"/>
        <v/>
      </c>
      <c r="B979" s="125"/>
      <c r="C979" s="108"/>
      <c r="D979" s="108"/>
      <c r="E979" s="406"/>
      <c r="F979" s="128"/>
      <c r="G979" s="128"/>
      <c r="H979" s="94"/>
      <c r="I979" s="94"/>
      <c r="J979" s="405"/>
      <c r="K979" s="405"/>
      <c r="L979" s="405"/>
      <c r="M979" s="405"/>
    </row>
    <row r="980" spans="1:13" x14ac:dyDescent="0.2">
      <c r="A980" s="127" t="str">
        <f t="shared" si="16"/>
        <v/>
      </c>
      <c r="B980" s="125"/>
      <c r="C980" s="108"/>
      <c r="D980" s="108"/>
      <c r="E980" s="406"/>
      <c r="F980" s="128"/>
      <c r="G980" s="128"/>
      <c r="H980" s="94"/>
      <c r="I980" s="94"/>
      <c r="J980" s="405"/>
      <c r="K980" s="405"/>
      <c r="L980" s="405"/>
      <c r="M980" s="405"/>
    </row>
    <row r="981" spans="1:13" x14ac:dyDescent="0.2">
      <c r="A981" s="127" t="str">
        <f t="shared" si="16"/>
        <v/>
      </c>
      <c r="B981" s="125"/>
      <c r="C981" s="108"/>
      <c r="D981" s="108"/>
      <c r="E981" s="406"/>
      <c r="F981" s="128"/>
      <c r="G981" s="128"/>
      <c r="H981" s="94"/>
      <c r="I981" s="94"/>
      <c r="J981" s="405"/>
      <c r="K981" s="405"/>
      <c r="L981" s="405"/>
      <c r="M981" s="405"/>
    </row>
    <row r="982" spans="1:13" x14ac:dyDescent="0.2">
      <c r="A982" s="127" t="str">
        <f t="shared" si="16"/>
        <v/>
      </c>
      <c r="B982" s="125"/>
      <c r="C982" s="108"/>
      <c r="D982" s="108"/>
      <c r="E982" s="406"/>
      <c r="F982" s="128"/>
      <c r="G982" s="128"/>
      <c r="H982" s="94"/>
      <c r="I982" s="94"/>
      <c r="J982" s="405"/>
      <c r="K982" s="405"/>
      <c r="L982" s="405"/>
      <c r="M982" s="405"/>
    </row>
    <row r="983" spans="1:13" x14ac:dyDescent="0.2">
      <c r="A983" s="127" t="str">
        <f t="shared" si="16"/>
        <v/>
      </c>
      <c r="B983" s="125"/>
      <c r="C983" s="108"/>
      <c r="D983" s="108"/>
      <c r="E983" s="406"/>
      <c r="F983" s="128"/>
      <c r="G983" s="128"/>
      <c r="H983" s="94"/>
      <c r="I983" s="94"/>
      <c r="J983" s="405"/>
      <c r="K983" s="405"/>
      <c r="L983" s="405"/>
      <c r="M983" s="405"/>
    </row>
    <row r="984" spans="1:13" x14ac:dyDescent="0.2">
      <c r="A984" s="127" t="str">
        <f t="shared" si="16"/>
        <v/>
      </c>
      <c r="B984" s="125"/>
      <c r="C984" s="108"/>
      <c r="D984" s="108"/>
      <c r="E984" s="406"/>
      <c r="F984" s="128"/>
      <c r="G984" s="128"/>
      <c r="H984" s="94"/>
      <c r="I984" s="94"/>
      <c r="J984" s="405"/>
      <c r="K984" s="405"/>
      <c r="L984" s="405"/>
      <c r="M984" s="405"/>
    </row>
    <row r="985" spans="1:13" x14ac:dyDescent="0.2">
      <c r="A985" s="127" t="str">
        <f t="shared" si="16"/>
        <v/>
      </c>
      <c r="B985" s="125"/>
      <c r="C985" s="108"/>
      <c r="D985" s="108"/>
      <c r="E985" s="406"/>
      <c r="F985" s="128"/>
      <c r="G985" s="128"/>
      <c r="H985" s="94"/>
      <c r="I985" s="94"/>
      <c r="J985" s="405"/>
      <c r="K985" s="405"/>
      <c r="L985" s="405"/>
      <c r="M985" s="405"/>
    </row>
    <row r="986" spans="1:13" x14ac:dyDescent="0.2">
      <c r="A986" s="127" t="str">
        <f t="shared" si="16"/>
        <v/>
      </c>
      <c r="B986" s="125"/>
      <c r="C986" s="108"/>
      <c r="D986" s="108"/>
      <c r="E986" s="406"/>
      <c r="F986" s="128"/>
      <c r="G986" s="128"/>
      <c r="H986" s="94"/>
      <c r="I986" s="94"/>
      <c r="J986" s="405"/>
      <c r="K986" s="405"/>
      <c r="L986" s="405"/>
      <c r="M986" s="405"/>
    </row>
    <row r="987" spans="1:13" x14ac:dyDescent="0.2">
      <c r="A987" s="127" t="str">
        <f t="shared" si="16"/>
        <v/>
      </c>
      <c r="B987" s="125"/>
      <c r="C987" s="108"/>
      <c r="D987" s="108"/>
      <c r="E987" s="406"/>
      <c r="F987" s="128"/>
      <c r="G987" s="128"/>
      <c r="H987" s="94"/>
      <c r="I987" s="94"/>
      <c r="J987" s="405"/>
      <c r="K987" s="405"/>
      <c r="L987" s="405"/>
      <c r="M987" s="405"/>
    </row>
    <row r="988" spans="1:13" x14ac:dyDescent="0.2">
      <c r="A988" s="127" t="str">
        <f t="shared" si="16"/>
        <v/>
      </c>
      <c r="B988" s="125"/>
      <c r="C988" s="108"/>
      <c r="D988" s="108"/>
      <c r="E988" s="406"/>
      <c r="F988" s="128"/>
      <c r="G988" s="128"/>
      <c r="H988" s="94"/>
      <c r="I988" s="94"/>
      <c r="J988" s="405"/>
      <c r="K988" s="405"/>
      <c r="L988" s="405"/>
      <c r="M988" s="405"/>
    </row>
    <row r="989" spans="1:13" x14ac:dyDescent="0.2">
      <c r="A989" s="127" t="str">
        <f t="shared" si="16"/>
        <v/>
      </c>
      <c r="B989" s="125"/>
      <c r="C989" s="108"/>
      <c r="D989" s="108"/>
      <c r="E989" s="406"/>
      <c r="F989" s="128"/>
      <c r="G989" s="128"/>
      <c r="H989" s="94"/>
      <c r="I989" s="94"/>
      <c r="J989" s="405"/>
      <c r="K989" s="405"/>
      <c r="L989" s="405"/>
      <c r="M989" s="405"/>
    </row>
    <row r="990" spans="1:13" x14ac:dyDescent="0.2">
      <c r="A990" s="127" t="str">
        <f t="shared" si="16"/>
        <v/>
      </c>
      <c r="B990" s="125"/>
      <c r="C990" s="108"/>
      <c r="D990" s="108"/>
      <c r="E990" s="406"/>
      <c r="F990" s="128"/>
      <c r="G990" s="128"/>
      <c r="H990" s="94"/>
      <c r="I990" s="94"/>
      <c r="J990" s="405"/>
      <c r="K990" s="405"/>
      <c r="L990" s="405"/>
      <c r="M990" s="405"/>
    </row>
    <row r="991" spans="1:13" x14ac:dyDescent="0.2">
      <c r="A991" s="127" t="str">
        <f t="shared" si="16"/>
        <v/>
      </c>
      <c r="B991" s="125"/>
      <c r="C991" s="108"/>
      <c r="D991" s="108"/>
      <c r="E991" s="406"/>
      <c r="F991" s="128"/>
      <c r="G991" s="128"/>
      <c r="H991" s="94"/>
      <c r="I991" s="94"/>
      <c r="J991" s="405"/>
      <c r="K991" s="405"/>
      <c r="L991" s="405"/>
      <c r="M991" s="405"/>
    </row>
    <row r="992" spans="1:13" x14ac:dyDescent="0.2">
      <c r="A992" s="127" t="str">
        <f t="shared" si="16"/>
        <v/>
      </c>
      <c r="B992" s="125"/>
      <c r="C992" s="108"/>
      <c r="D992" s="108"/>
      <c r="E992" s="406"/>
      <c r="F992" s="128"/>
      <c r="G992" s="128"/>
      <c r="H992" s="94"/>
      <c r="I992" s="94"/>
      <c r="J992" s="405"/>
      <c r="K992" s="405"/>
      <c r="L992" s="405"/>
      <c r="M992" s="405"/>
    </row>
    <row r="993" spans="1:13" x14ac:dyDescent="0.2">
      <c r="A993" s="127" t="str">
        <f t="shared" si="16"/>
        <v/>
      </c>
      <c r="B993" s="125"/>
      <c r="C993" s="108"/>
      <c r="D993" s="108"/>
      <c r="E993" s="406"/>
      <c r="F993" s="128"/>
      <c r="G993" s="128"/>
      <c r="H993" s="94"/>
      <c r="I993" s="94"/>
      <c r="J993" s="405"/>
      <c r="K993" s="405"/>
      <c r="L993" s="405"/>
      <c r="M993" s="405"/>
    </row>
    <row r="994" spans="1:13" x14ac:dyDescent="0.2">
      <c r="A994" s="127" t="str">
        <f t="shared" si="16"/>
        <v/>
      </c>
      <c r="B994" s="125"/>
      <c r="C994" s="108"/>
      <c r="D994" s="108"/>
      <c r="E994" s="406"/>
      <c r="F994" s="128"/>
      <c r="G994" s="128"/>
      <c r="H994" s="94"/>
      <c r="I994" s="94"/>
      <c r="J994" s="405"/>
      <c r="K994" s="405"/>
      <c r="L994" s="405"/>
      <c r="M994" s="405"/>
    </row>
    <row r="995" spans="1:13" x14ac:dyDescent="0.2">
      <c r="A995" s="127" t="str">
        <f t="shared" si="16"/>
        <v/>
      </c>
      <c r="B995" s="125"/>
      <c r="C995" s="108"/>
      <c r="D995" s="108"/>
      <c r="E995" s="406"/>
      <c r="F995" s="128"/>
      <c r="G995" s="128"/>
      <c r="H995" s="94"/>
      <c r="I995" s="94"/>
      <c r="J995" s="405"/>
      <c r="K995" s="405"/>
      <c r="L995" s="405"/>
      <c r="M995" s="405"/>
    </row>
    <row r="996" spans="1:13" x14ac:dyDescent="0.2">
      <c r="A996" s="127" t="str">
        <f t="shared" si="16"/>
        <v/>
      </c>
      <c r="B996" s="125"/>
      <c r="C996" s="108"/>
      <c r="D996" s="108"/>
      <c r="E996" s="406"/>
      <c r="F996" s="128"/>
      <c r="G996" s="128"/>
      <c r="H996" s="94"/>
      <c r="I996" s="94"/>
      <c r="J996" s="405"/>
      <c r="K996" s="405"/>
      <c r="L996" s="405"/>
      <c r="M996" s="405"/>
    </row>
    <row r="997" spans="1:13" x14ac:dyDescent="0.2">
      <c r="A997" s="127" t="str">
        <f t="shared" si="16"/>
        <v/>
      </c>
      <c r="B997" s="125"/>
      <c r="C997" s="108"/>
      <c r="D997" s="108"/>
      <c r="E997" s="406"/>
      <c r="F997" s="128"/>
      <c r="G997" s="128"/>
      <c r="H997" s="94"/>
      <c r="I997" s="94"/>
      <c r="J997" s="405"/>
      <c r="K997" s="405"/>
      <c r="L997" s="405"/>
      <c r="M997" s="405"/>
    </row>
    <row r="998" spans="1:13" x14ac:dyDescent="0.2">
      <c r="A998" s="127" t="str">
        <f t="shared" si="16"/>
        <v/>
      </c>
      <c r="B998" s="125"/>
      <c r="C998" s="108"/>
      <c r="D998" s="108"/>
      <c r="E998" s="406"/>
      <c r="F998" s="128"/>
      <c r="G998" s="128"/>
      <c r="H998" s="94"/>
      <c r="I998" s="94"/>
      <c r="J998" s="405"/>
      <c r="K998" s="405"/>
      <c r="L998" s="405"/>
      <c r="M998" s="405"/>
    </row>
    <row r="999" spans="1:13" x14ac:dyDescent="0.2">
      <c r="A999" s="127" t="str">
        <f t="shared" si="16"/>
        <v/>
      </c>
      <c r="B999" s="125"/>
      <c r="C999" s="108"/>
      <c r="D999" s="108"/>
      <c r="E999" s="406"/>
      <c r="F999" s="128"/>
      <c r="G999" s="128"/>
      <c r="H999" s="94"/>
      <c r="I999" s="94"/>
      <c r="J999" s="405"/>
      <c r="K999" s="405"/>
      <c r="L999" s="405"/>
      <c r="M999" s="405"/>
    </row>
    <row r="1000" spans="1:13" x14ac:dyDescent="0.2">
      <c r="A1000" s="127" t="str">
        <f t="shared" si="16"/>
        <v/>
      </c>
      <c r="B1000" s="125"/>
      <c r="C1000" s="108"/>
      <c r="D1000" s="108"/>
      <c r="E1000" s="406"/>
      <c r="F1000" s="128"/>
      <c r="G1000" s="128"/>
      <c r="H1000" s="94"/>
      <c r="I1000" s="94"/>
      <c r="J1000" s="405"/>
      <c r="K1000" s="405"/>
      <c r="L1000" s="405"/>
      <c r="M1000" s="405"/>
    </row>
    <row r="1001" spans="1:13" x14ac:dyDescent="0.2">
      <c r="A1001" s="127" t="str">
        <f t="shared" si="16"/>
        <v/>
      </c>
      <c r="B1001" s="125"/>
      <c r="C1001" s="108"/>
      <c r="D1001" s="108"/>
      <c r="E1001" s="406"/>
      <c r="F1001" s="128"/>
      <c r="G1001" s="128"/>
      <c r="H1001" s="94"/>
      <c r="I1001" s="94"/>
      <c r="J1001" s="405"/>
      <c r="K1001" s="405"/>
      <c r="L1001" s="405"/>
      <c r="M1001" s="405"/>
    </row>
    <row r="1002" spans="1:13" x14ac:dyDescent="0.2">
      <c r="A1002" s="127" t="str">
        <f t="shared" si="16"/>
        <v/>
      </c>
      <c r="B1002" s="125"/>
      <c r="C1002" s="108"/>
      <c r="D1002" s="108"/>
      <c r="E1002" s="406"/>
      <c r="F1002" s="128"/>
      <c r="G1002" s="128"/>
      <c r="H1002" s="94"/>
      <c r="I1002" s="94"/>
      <c r="J1002" s="405"/>
      <c r="K1002" s="405"/>
      <c r="L1002" s="405"/>
      <c r="M1002" s="405"/>
    </row>
    <row r="1003" spans="1:13" x14ac:dyDescent="0.2">
      <c r="A1003" s="127" t="str">
        <f t="shared" si="16"/>
        <v/>
      </c>
      <c r="B1003" s="125"/>
      <c r="C1003" s="108"/>
      <c r="D1003" s="108"/>
      <c r="E1003" s="406"/>
      <c r="F1003" s="128"/>
      <c r="G1003" s="128"/>
      <c r="H1003" s="94"/>
      <c r="I1003" s="94"/>
      <c r="J1003" s="405"/>
      <c r="K1003" s="405"/>
      <c r="L1003" s="405"/>
      <c r="M1003" s="405"/>
    </row>
    <row r="1004" spans="1:13" x14ac:dyDescent="0.2">
      <c r="A1004" s="127" t="str">
        <f t="shared" si="16"/>
        <v/>
      </c>
      <c r="B1004" s="125"/>
      <c r="C1004" s="108"/>
      <c r="D1004" s="108"/>
      <c r="E1004" s="406"/>
      <c r="F1004" s="128"/>
      <c r="G1004" s="128"/>
      <c r="H1004" s="94"/>
      <c r="I1004" s="94"/>
      <c r="J1004" s="405"/>
      <c r="K1004" s="405"/>
      <c r="L1004" s="405"/>
      <c r="M1004" s="405"/>
    </row>
    <row r="1005" spans="1:13" x14ac:dyDescent="0.2">
      <c r="A1005" s="127" t="str">
        <f t="shared" si="16"/>
        <v/>
      </c>
      <c r="B1005" s="125"/>
      <c r="C1005" s="108"/>
      <c r="D1005" s="108"/>
      <c r="E1005" s="406"/>
      <c r="F1005" s="128"/>
      <c r="G1005" s="128"/>
      <c r="H1005" s="94"/>
      <c r="I1005" s="94"/>
      <c r="J1005" s="405"/>
      <c r="K1005" s="405"/>
      <c r="L1005" s="405"/>
      <c r="M1005" s="405"/>
    </row>
    <row r="1006" spans="1:13" x14ac:dyDescent="0.2">
      <c r="A1006" s="127" t="str">
        <f t="shared" si="16"/>
        <v/>
      </c>
      <c r="B1006" s="125"/>
      <c r="C1006" s="108"/>
      <c r="D1006" s="108"/>
      <c r="E1006" s="406"/>
      <c r="F1006" s="128"/>
      <c r="G1006" s="128"/>
      <c r="H1006" s="94"/>
      <c r="I1006" s="94"/>
      <c r="J1006" s="405"/>
      <c r="K1006" s="405"/>
      <c r="L1006" s="405"/>
      <c r="M1006" s="405"/>
    </row>
    <row r="1007" spans="1:13" x14ac:dyDescent="0.2">
      <c r="A1007" s="127" t="str">
        <f t="shared" si="16"/>
        <v/>
      </c>
      <c r="B1007" s="125"/>
      <c r="C1007" s="108"/>
      <c r="D1007" s="108"/>
      <c r="E1007" s="406"/>
      <c r="F1007" s="128"/>
      <c r="G1007" s="128"/>
      <c r="H1007" s="94"/>
      <c r="I1007" s="94"/>
      <c r="J1007" s="405"/>
      <c r="K1007" s="405"/>
      <c r="L1007" s="405"/>
      <c r="M1007" s="405"/>
    </row>
    <row r="1008" spans="1:13" x14ac:dyDescent="0.2">
      <c r="A1008" s="127" t="str">
        <f t="shared" si="16"/>
        <v/>
      </c>
      <c r="B1008" s="125"/>
      <c r="C1008" s="108"/>
      <c r="D1008" s="108"/>
      <c r="E1008" s="406"/>
      <c r="F1008" s="128"/>
      <c r="G1008" s="128"/>
      <c r="H1008" s="94"/>
      <c r="I1008" s="94"/>
      <c r="J1008" s="405"/>
      <c r="K1008" s="405"/>
      <c r="L1008" s="405"/>
      <c r="M1008" s="405"/>
    </row>
    <row r="1009" spans="1:13" x14ac:dyDescent="0.2">
      <c r="A1009" s="127" t="str">
        <f t="shared" si="16"/>
        <v/>
      </c>
      <c r="B1009" s="125"/>
      <c r="C1009" s="108"/>
      <c r="D1009" s="108"/>
      <c r="E1009" s="406"/>
      <c r="F1009" s="128"/>
      <c r="G1009" s="128"/>
      <c r="H1009" s="94"/>
      <c r="I1009" s="94"/>
      <c r="J1009" s="405"/>
      <c r="K1009" s="405"/>
      <c r="L1009" s="405"/>
      <c r="M1009" s="405"/>
    </row>
    <row r="1010" spans="1:13" x14ac:dyDescent="0.2">
      <c r="A1010" s="127" t="str">
        <f t="shared" si="16"/>
        <v/>
      </c>
      <c r="B1010" s="125"/>
      <c r="C1010" s="108"/>
      <c r="D1010" s="108"/>
      <c r="E1010" s="406"/>
      <c r="F1010" s="128"/>
      <c r="G1010" s="128"/>
      <c r="H1010" s="94"/>
      <c r="I1010" s="94"/>
      <c r="J1010" s="405"/>
      <c r="K1010" s="405"/>
      <c r="L1010" s="405"/>
      <c r="M1010" s="405"/>
    </row>
    <row r="1011" spans="1:13" x14ac:dyDescent="0.2">
      <c r="A1011" s="127" t="str">
        <f t="shared" si="16"/>
        <v/>
      </c>
      <c r="B1011" s="125"/>
      <c r="C1011" s="108"/>
      <c r="D1011" s="108"/>
      <c r="E1011" s="406"/>
      <c r="F1011" s="128"/>
      <c r="G1011" s="128"/>
      <c r="H1011" s="94"/>
      <c r="I1011" s="94"/>
      <c r="J1011" s="405"/>
      <c r="K1011" s="405"/>
      <c r="L1011" s="405"/>
      <c r="M1011" s="405"/>
    </row>
    <row r="1012" spans="1:13" x14ac:dyDescent="0.2">
      <c r="A1012" s="127" t="str">
        <f t="shared" si="16"/>
        <v/>
      </c>
      <c r="B1012" s="125"/>
      <c r="C1012" s="108"/>
      <c r="D1012" s="108"/>
      <c r="E1012" s="406"/>
      <c r="F1012" s="128"/>
      <c r="G1012" s="128"/>
      <c r="H1012" s="94"/>
      <c r="I1012" s="94"/>
      <c r="J1012" s="405"/>
      <c r="K1012" s="405"/>
      <c r="L1012" s="405"/>
      <c r="M1012" s="405"/>
    </row>
    <row r="1013" spans="1:13" x14ac:dyDescent="0.2">
      <c r="A1013" s="127" t="str">
        <f t="shared" si="16"/>
        <v/>
      </c>
      <c r="B1013" s="125"/>
      <c r="C1013" s="108"/>
      <c r="D1013" s="108"/>
      <c r="E1013" s="406"/>
      <c r="F1013" s="128"/>
      <c r="G1013" s="128"/>
      <c r="H1013" s="94"/>
      <c r="I1013" s="94"/>
      <c r="J1013" s="405"/>
      <c r="K1013" s="405"/>
      <c r="L1013" s="405"/>
      <c r="M1013" s="405"/>
    </row>
    <row r="1014" spans="1:13" x14ac:dyDescent="0.2">
      <c r="A1014" s="127" t="str">
        <f t="shared" si="16"/>
        <v/>
      </c>
      <c r="B1014" s="125"/>
      <c r="C1014" s="108"/>
      <c r="D1014" s="108"/>
      <c r="E1014" s="406"/>
      <c r="F1014" s="128"/>
      <c r="G1014" s="128"/>
      <c r="H1014" s="94"/>
      <c r="I1014" s="94"/>
      <c r="J1014" s="405"/>
      <c r="K1014" s="405"/>
      <c r="L1014" s="405"/>
      <c r="M1014" s="405"/>
    </row>
    <row r="1015" spans="1:13" x14ac:dyDescent="0.2">
      <c r="A1015" s="127" t="str">
        <f t="shared" si="16"/>
        <v/>
      </c>
      <c r="B1015" s="125"/>
      <c r="C1015" s="108"/>
      <c r="D1015" s="108"/>
      <c r="E1015" s="406"/>
      <c r="F1015" s="128"/>
      <c r="G1015" s="128"/>
      <c r="H1015" s="94"/>
      <c r="I1015" s="94"/>
      <c r="J1015" s="405"/>
      <c r="K1015" s="405"/>
      <c r="L1015" s="405"/>
      <c r="M1015" s="405"/>
    </row>
    <row r="1016" spans="1:13" x14ac:dyDescent="0.2">
      <c r="A1016" s="127" t="str">
        <f t="shared" si="16"/>
        <v/>
      </c>
      <c r="B1016" s="125"/>
      <c r="C1016" s="108"/>
      <c r="D1016" s="108"/>
      <c r="E1016" s="406"/>
      <c r="F1016" s="128"/>
      <c r="G1016" s="128"/>
      <c r="H1016" s="94"/>
      <c r="I1016" s="94"/>
      <c r="J1016" s="405"/>
      <c r="K1016" s="405"/>
      <c r="L1016" s="405"/>
      <c r="M1016" s="405"/>
    </row>
    <row r="1017" spans="1:13" x14ac:dyDescent="0.2">
      <c r="A1017" s="127" t="str">
        <f t="shared" si="16"/>
        <v/>
      </c>
      <c r="B1017" s="125"/>
      <c r="C1017" s="108"/>
      <c r="D1017" s="108"/>
      <c r="E1017" s="406"/>
      <c r="F1017" s="128"/>
      <c r="G1017" s="128"/>
      <c r="H1017" s="94"/>
      <c r="I1017" s="94"/>
      <c r="J1017" s="405"/>
      <c r="K1017" s="405"/>
      <c r="L1017" s="405"/>
      <c r="M1017" s="405"/>
    </row>
  </sheetData>
  <sheetProtection password="EF62" sheet="1" objects="1" scenarios="1" autoFilter="0"/>
  <mergeCells count="11">
    <mergeCell ref="A14:A17"/>
    <mergeCell ref="B14:B17"/>
    <mergeCell ref="C14:C17"/>
    <mergeCell ref="D14:D17"/>
    <mergeCell ref="F14:F17"/>
    <mergeCell ref="E14:E17"/>
    <mergeCell ref="H14:H17"/>
    <mergeCell ref="I14:I17"/>
    <mergeCell ref="H6:I6"/>
    <mergeCell ref="H7:I7"/>
    <mergeCell ref="G14:G17"/>
  </mergeCells>
  <conditionalFormatting sqref="B18:I1017">
    <cfRule type="cellIs" dxfId="15" priority="5" stopIfTrue="1" operator="notEqual">
      <formula>0</formula>
    </cfRule>
  </conditionalFormatting>
  <conditionalFormatting sqref="H6:H7">
    <cfRule type="cellIs" dxfId="14" priority="4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18:D1017">
      <formula1>41640</formula1>
      <formula2>45291</formula2>
    </dataValidation>
    <dataValidation type="custom" allowBlank="1" showErrorMessage="1" errorTitle="Betrag" error="Bitte geben Sie max. 2 Nachkommastellen an!" sqref="H18:I1017">
      <formula1>MOD(ROUND(H18*10^2,10),1)=0</formula1>
    </dataValidation>
    <dataValidation type="list" allowBlank="1" showErrorMessage="1" errorTitle="Haushaltsjahr" error="Bitte auswählen!" sqref="E18:E1017">
      <formula1>HHJ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0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39</vt:i4>
      </vt:variant>
    </vt:vector>
  </HeadingPairs>
  <TitlesOfParts>
    <vt:vector size="55" baseType="lpstr">
      <vt:lpstr>Änderungsdoku</vt:lpstr>
      <vt:lpstr>Seite 1</vt:lpstr>
      <vt:lpstr>Seite 2</vt:lpstr>
      <vt:lpstr>Seite 3</vt:lpstr>
      <vt:lpstr>Seite 4</vt:lpstr>
      <vt:lpstr>Belegliste 1.</vt:lpstr>
      <vt:lpstr>Belegliste 2.1</vt:lpstr>
      <vt:lpstr>Belegliste 2.2</vt:lpstr>
      <vt:lpstr>Belegliste 2.3.1</vt:lpstr>
      <vt:lpstr>Übersicht 2.3.2</vt:lpstr>
      <vt:lpstr>Belegliste 2.3.3</vt:lpstr>
      <vt:lpstr>Belegliste 2.4.1</vt:lpstr>
      <vt:lpstr>Belegliste 2.4.2</vt:lpstr>
      <vt:lpstr>Belegliste 2.4.3</vt:lpstr>
      <vt:lpstr>Belegliste 2.5</vt:lpstr>
      <vt:lpstr>Belegliste Einnahmen</vt:lpstr>
      <vt:lpstr>Ausgaben_1</vt:lpstr>
      <vt:lpstr>Ausgaben_2_1</vt:lpstr>
      <vt:lpstr>Ausgaben_2_2</vt:lpstr>
      <vt:lpstr>Ausgaben_2_3_1</vt:lpstr>
      <vt:lpstr>Ausgaben_2_3_2</vt:lpstr>
      <vt:lpstr>Ausgaben_2_3_3</vt:lpstr>
      <vt:lpstr>Ausgaben_2_4_1</vt:lpstr>
      <vt:lpstr>Ausgaben_2_4_2</vt:lpstr>
      <vt:lpstr>Ausgaben_2_4_3</vt:lpstr>
      <vt:lpstr>Ausgaben_2_5</vt:lpstr>
      <vt:lpstr>Belegliste_1</vt:lpstr>
      <vt:lpstr>Belegliste_2_1</vt:lpstr>
      <vt:lpstr>Belegliste_2_2</vt:lpstr>
      <vt:lpstr>Belegliste_2_3_1</vt:lpstr>
      <vt:lpstr>Belegliste_2_3_2</vt:lpstr>
      <vt:lpstr>Belegliste_2_3_3</vt:lpstr>
      <vt:lpstr>Belegliste_2_4_1</vt:lpstr>
      <vt:lpstr>Belegliste_2_4_2</vt:lpstr>
      <vt:lpstr>Belegliste_2_4_3</vt:lpstr>
      <vt:lpstr>Belegliste_2_5</vt:lpstr>
      <vt:lpstr>Belegliste_Einnahmen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1.'!Drucktitel</vt:lpstr>
      <vt:lpstr>'Belegliste 2.1'!Drucktitel</vt:lpstr>
      <vt:lpstr>'Belegliste 2.2'!Drucktitel</vt:lpstr>
      <vt:lpstr>'Belegliste 2.3.1'!Drucktitel</vt:lpstr>
      <vt:lpstr>'Belegliste 2.3.3'!Drucktitel</vt:lpstr>
      <vt:lpstr>'Belegliste 2.4.1'!Drucktitel</vt:lpstr>
      <vt:lpstr>'Belegliste 2.4.2'!Drucktitel</vt:lpstr>
      <vt:lpstr>'Belegliste 2.4.3'!Drucktitel</vt:lpstr>
      <vt:lpstr>'Belegliste 2.5'!Drucktitel</vt:lpstr>
      <vt:lpstr>'Belegliste Einnahmen'!Drucktitel</vt:lpstr>
      <vt:lpstr>'Übersicht 2.3.2'!Drucktitel</vt:lpstr>
      <vt:lpstr>Einnahmen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2021-04-06T11:55:40Z</cp:lastPrinted>
  <dcterms:created xsi:type="dcterms:W3CDTF">2007-09-26T06:36:45Z</dcterms:created>
  <dcterms:modified xsi:type="dcterms:W3CDTF">2022-12-27T09:46:39Z</dcterms:modified>
</cp:coreProperties>
</file>