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VWN\"/>
    </mc:Choice>
  </mc:AlternateContent>
  <bookViews>
    <workbookView xWindow="12585" yWindow="45" windowWidth="12630" windowHeight="11700" tabRatio="909" activeTab="2"/>
  </bookViews>
  <sheets>
    <sheet name="Änderungsdoku" sheetId="187" r:id="rId1"/>
    <sheet name="Hinweise" sheetId="217" r:id="rId2"/>
    <sheet name="Seite 1" sheetId="124" r:id="rId3"/>
    <sheet name="Seite 2 ZN" sheetId="208" r:id="rId4"/>
    <sheet name="Seite 2 VWN" sheetId="220" r:id="rId5"/>
    <sheet name="Seite 3" sheetId="127" r:id="rId6"/>
    <sheet name="Sachbericht" sheetId="188" r:id="rId7"/>
  </sheets>
  <definedNames>
    <definedName name="_xlnm.Print_Area" localSheetId="0">Änderungsdoku!$A:$C</definedName>
    <definedName name="_xlnm.Print_Area" localSheetId="1">Hinweise!$A$1:$S$20</definedName>
    <definedName name="_xlnm.Print_Area" localSheetId="6">Sachbericht!$A$1:$S$75</definedName>
    <definedName name="_xlnm.Print_Area" localSheetId="2">'Seite 1'!$A$1:$S$66</definedName>
    <definedName name="_xlnm.Print_Area" localSheetId="4">'Seite 2 VWN'!$A$1:$S$65</definedName>
    <definedName name="_xlnm.Print_Area" localSheetId="3">'Seite 2 ZN'!$A$1:$K$70</definedName>
    <definedName name="_xlnm.Print_Area" localSheetId="5">'Seite 3'!$A$1:$S$71</definedName>
    <definedName name="_xlnm.Print_Titles" localSheetId="0">Änderungsdoku!$7:$7</definedName>
    <definedName name="_xlnm.Print_Titles" localSheetId="1">Hinweise!$1:$4</definedName>
  </definedNames>
  <calcPr calcId="162913"/>
</workbook>
</file>

<file path=xl/calcChain.xml><?xml version="1.0" encoding="utf-8"?>
<calcChain xmlns="http://schemas.openxmlformats.org/spreadsheetml/2006/main">
  <c r="A66" i="124" l="1"/>
  <c r="A65" i="124"/>
  <c r="A4" i="187"/>
  <c r="K43" i="124" l="1"/>
  <c r="A47" i="220" l="1"/>
  <c r="B45" i="220"/>
  <c r="A45" i="220"/>
  <c r="N43" i="220"/>
  <c r="L43" i="220"/>
  <c r="J43" i="220"/>
  <c r="H43" i="220"/>
  <c r="B43" i="220"/>
  <c r="B42" i="220"/>
  <c r="A42" i="220"/>
  <c r="B41" i="220"/>
  <c r="A41" i="220"/>
  <c r="B40" i="220"/>
  <c r="A40" i="220"/>
  <c r="B39" i="220"/>
  <c r="A39" i="220"/>
  <c r="B38" i="220"/>
  <c r="A38" i="220"/>
  <c r="N36" i="220"/>
  <c r="N47" i="220" s="1"/>
  <c r="L36" i="220"/>
  <c r="L47" i="220" s="1"/>
  <c r="J36" i="220"/>
  <c r="J47" i="220" s="1"/>
  <c r="H36" i="220"/>
  <c r="H47" i="220" s="1"/>
  <c r="B36" i="220"/>
  <c r="B35" i="220"/>
  <c r="A35" i="220"/>
  <c r="B34" i="220"/>
  <c r="A34" i="220"/>
  <c r="B33" i="220"/>
  <c r="A33" i="220"/>
  <c r="B32" i="220"/>
  <c r="A32" i="220"/>
  <c r="P29" i="220"/>
  <c r="N29" i="220"/>
  <c r="L29" i="220"/>
  <c r="J29" i="220"/>
  <c r="P28" i="220"/>
  <c r="N28" i="220"/>
  <c r="L28" i="220"/>
  <c r="J28" i="220"/>
  <c r="H28" i="220"/>
  <c r="A23" i="220"/>
  <c r="B20" i="220"/>
  <c r="B19" i="220"/>
  <c r="A19" i="220"/>
  <c r="N17" i="220"/>
  <c r="N20" i="220" s="1"/>
  <c r="N21" i="220" s="1"/>
  <c r="N23" i="220" s="1"/>
  <c r="L17" i="220"/>
  <c r="L20" i="220" s="1"/>
  <c r="L21" i="220" s="1"/>
  <c r="L23" i="220" s="1"/>
  <c r="J17" i="220"/>
  <c r="J20" i="220" s="1"/>
  <c r="J21" i="220" s="1"/>
  <c r="J23" i="220" s="1"/>
  <c r="H17" i="220"/>
  <c r="B16" i="220"/>
  <c r="A16" i="220"/>
  <c r="B15" i="220"/>
  <c r="A15" i="220"/>
  <c r="B14" i="220"/>
  <c r="A14" i="220"/>
  <c r="H11" i="220"/>
  <c r="H29" i="220" s="1"/>
  <c r="P1" i="220"/>
  <c r="H20" i="220" l="1"/>
  <c r="H21" i="220" s="1"/>
  <c r="H23" i="220" s="1"/>
  <c r="H52" i="220" s="1"/>
  <c r="J36" i="208"/>
  <c r="H36" i="208"/>
  <c r="H43" i="208"/>
  <c r="J43" i="208"/>
  <c r="B21" i="208"/>
  <c r="B21" i="220" s="1"/>
  <c r="B17" i="208"/>
  <c r="B17" i="220" s="1"/>
  <c r="H47" i="208" l="1"/>
  <c r="J47" i="208"/>
  <c r="J17" i="208" l="1"/>
  <c r="H17" i="208"/>
  <c r="H20" i="208" l="1"/>
  <c r="H21" i="208" s="1"/>
  <c r="J20" i="208"/>
  <c r="J21" i="208" s="1"/>
  <c r="P38" i="124"/>
  <c r="U38" i="124"/>
  <c r="G38" i="124"/>
  <c r="AA9" i="124"/>
  <c r="Z9" i="124"/>
  <c r="T10" i="124"/>
  <c r="A1" i="220" s="1"/>
  <c r="A65" i="220"/>
  <c r="H29" i="208"/>
  <c r="Y9" i="124"/>
  <c r="P12" i="220" s="1"/>
  <c r="P30" i="220" s="1"/>
  <c r="W9" i="124"/>
  <c r="L12" i="220" s="1"/>
  <c r="L30" i="220" s="1"/>
  <c r="H11" i="208"/>
  <c r="H1" i="208"/>
  <c r="O1" i="127"/>
  <c r="O1" i="188"/>
  <c r="O17" i="124"/>
  <c r="V9" i="124"/>
  <c r="J12" i="220" s="1"/>
  <c r="J30" i="220" s="1"/>
  <c r="A69" i="208" l="1"/>
  <c r="A64" i="220"/>
  <c r="P39" i="220"/>
  <c r="P15" i="220"/>
  <c r="P40" i="220"/>
  <c r="P36" i="220"/>
  <c r="P33" i="220"/>
  <c r="P16" i="220"/>
  <c r="P41" i="220"/>
  <c r="P34" i="220"/>
  <c r="R34" i="220" s="1"/>
  <c r="P45" i="220"/>
  <c r="P42" i="220"/>
  <c r="P35" i="220"/>
  <c r="R35" i="220" s="1"/>
  <c r="P43" i="220"/>
  <c r="P47" i="220"/>
  <c r="P4" i="220"/>
  <c r="E58" i="220"/>
  <c r="A43" i="124"/>
  <c r="X9" i="124"/>
  <c r="N12" i="220" s="1"/>
  <c r="N30" i="220" s="1"/>
  <c r="H23" i="208"/>
  <c r="H52" i="208" s="1"/>
  <c r="J23" i="208"/>
  <c r="J54" i="208" s="1"/>
  <c r="B54" i="208" s="1"/>
  <c r="Z14" i="124"/>
  <c r="AA13" i="124"/>
  <c r="O3" i="188" s="1"/>
  <c r="AA14" i="124"/>
  <c r="Z8" i="124"/>
  <c r="Z10" i="124" s="1"/>
  <c r="H2" i="208" s="1"/>
  <c r="AA8" i="124"/>
  <c r="AB8" i="124" s="1"/>
  <c r="J36" i="124"/>
  <c r="A75" i="188"/>
  <c r="A70" i="208"/>
  <c r="Z11" i="124"/>
  <c r="P2" i="220" s="1"/>
  <c r="Z12" i="124"/>
  <c r="O2" i="127" s="1"/>
  <c r="A71" i="127"/>
  <c r="AB9" i="124"/>
  <c r="A20" i="124" s="1"/>
  <c r="A70" i="127"/>
  <c r="Z13" i="124"/>
  <c r="O2" i="188" s="1"/>
  <c r="A74" i="188"/>
  <c r="AA11" i="124"/>
  <c r="P3" i="220" s="1"/>
  <c r="AA12" i="124"/>
  <c r="O3" i="127" s="1"/>
  <c r="H4" i="208"/>
  <c r="H44" i="127"/>
  <c r="O4" i="127"/>
  <c r="C61" i="208"/>
  <c r="O4" i="188"/>
  <c r="R41" i="220" l="1"/>
  <c r="R40" i="220"/>
  <c r="R42" i="220"/>
  <c r="R16" i="220"/>
  <c r="R47" i="220"/>
  <c r="R45" i="220"/>
  <c r="R33" i="220"/>
  <c r="R36" i="220" s="1"/>
  <c r="R39" i="220"/>
  <c r="R15" i="220"/>
  <c r="P17" i="220"/>
  <c r="AA10" i="124"/>
  <c r="H3" i="208" s="1"/>
  <c r="R43" i="220" l="1"/>
  <c r="P20" i="220"/>
  <c r="R17" i="220"/>
  <c r="P21" i="220" l="1"/>
  <c r="R20" i="220"/>
  <c r="P23" i="220" l="1"/>
  <c r="R23" i="220" s="1"/>
  <c r="R21" i="220"/>
</calcChain>
</file>

<file path=xl/comments1.xml><?xml version="1.0" encoding="utf-8"?>
<comments xmlns="http://schemas.openxmlformats.org/spreadsheetml/2006/main">
  <authors>
    <author>We</author>
  </authors>
  <commentList>
    <comment ref="O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H14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  <comment ref="H32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</commentList>
</comments>
</file>

<file path=xl/sharedStrings.xml><?xml version="1.0" encoding="utf-8"?>
<sst xmlns="http://schemas.openxmlformats.org/spreadsheetml/2006/main" count="240" uniqueCount="150">
  <si>
    <t>Ort, Datum</t>
  </si>
  <si>
    <t>1.</t>
  </si>
  <si>
    <t>2.</t>
  </si>
  <si>
    <t>3.</t>
  </si>
  <si>
    <t xml:space="preserve">Aktenzeichen: </t>
  </si>
  <si>
    <t>Tel.-Nr.:</t>
  </si>
  <si>
    <t>Datum:</t>
  </si>
  <si>
    <t>¹</t>
  </si>
  <si>
    <t>E-Mail-Adresse:</t>
  </si>
  <si>
    <t>Betrag in €</t>
  </si>
  <si>
    <t>Eingangsstempel</t>
  </si>
  <si>
    <t>Gesamtsumme der Finanzierung</t>
  </si>
  <si>
    <t>Zuwendungsempfänger/Anschrift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</si>
  <si>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</si>
  <si>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</si>
  <si>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</si>
  <si>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</si>
  <si>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</si>
  <si>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</si>
  <si>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Erklärungszeitraum vom:</t>
  </si>
  <si>
    <t>rechtsverbindliche Unterschrift(en) des Zuwendungsempfängers</t>
  </si>
  <si>
    <t></t>
  </si>
  <si>
    <t>und das bei der Abrechnung im Verwendungsnachweis berücksichtigt habe.</t>
  </si>
  <si>
    <t>nicht berechtigt bin</t>
  </si>
  <si>
    <t>berechtigt bin</t>
  </si>
  <si>
    <t>die Ausgaben notwendig waren, wirtschaftlich und sparsam verwendet wurden.</t>
  </si>
  <si>
    <t>Ich bestätige, dass</t>
  </si>
  <si>
    <t>Bescheid vom</t>
  </si>
  <si>
    <t>Gesamtsumme der zuwendungsfähigen Ausgaben</t>
  </si>
  <si>
    <t>die Angaben in diesem Nachweis richtig und vollständig sind.</t>
  </si>
  <si>
    <t>die Angaben zu den tatsächlich getätigten Ausgaben mit den Büchern und Belegen übereinstimmen.</t>
  </si>
  <si>
    <r>
      <t>II. Auszahlung Fördermittel im Erklärungszeitraum</t>
    </r>
    <r>
      <rPr>
        <sz val="9"/>
        <rFont val="Arial"/>
        <family val="2"/>
      </rPr>
      <t xml:space="preserve"> (gemäß Belegliste "Einnahmen")</t>
    </r>
  </si>
  <si>
    <t>Änderungsdokumentation</t>
  </si>
  <si>
    <t>Version</t>
  </si>
  <si>
    <t>Datum</t>
  </si>
  <si>
    <t>Beschreibung der Änderung</t>
  </si>
  <si>
    <t>V 1.0</t>
  </si>
  <si>
    <t>Ersterstellung</t>
  </si>
  <si>
    <t>Berichtsraster für Sachberichte</t>
  </si>
  <si>
    <t>2. Erläuterungen</t>
  </si>
  <si>
    <t>Weitere Ausführungen bitte als Anlage beifügen!</t>
  </si>
  <si>
    <t>Ø</t>
  </si>
  <si>
    <t>zu etwaigen Abweichungen zum genehmigten Ausgaben- und Finanzierungsplan</t>
  </si>
  <si>
    <t>zu eventuell notwendigen Veränderungen der Maßnahmekonzeption</t>
  </si>
  <si>
    <t>Eingehende Darstellung der erzielten Ergebnisse, des Erfolges und der</t>
  </si>
  <si>
    <t>z. B. mit WORD und fügen diesen unter Angabe des Aktenzeichens dem Zwischen- bzw. Verwendungsnachweis bei.</t>
  </si>
  <si>
    <t>Sachbericht</t>
  </si>
  <si>
    <t>Abrechnung mit</t>
  </si>
  <si>
    <t>diesem Nachweis</t>
  </si>
  <si>
    <t>Abrechnung für</t>
  </si>
  <si>
    <t>Gesamt-</t>
  </si>
  <si>
    <t>betrag</t>
  </si>
  <si>
    <t>Bitte den Namen zusätzlich in Druckbuchstaben angeben!</t>
  </si>
  <si>
    <t>Siehe Fußnote 1 Seite 1 dieses Nachweises.</t>
  </si>
  <si>
    <t>Kontrolle</t>
  </si>
  <si>
    <t>Bescheiddaten (Ausgaben zu Finanzierung)</t>
  </si>
  <si>
    <t xml:space="preserve">Aktenzeichen </t>
  </si>
  <si>
    <t xml:space="preserve">Nachweis vom </t>
  </si>
  <si>
    <t xml:space="preserve">Haushaltsjahr </t>
  </si>
  <si>
    <t xml:space="preserve">Erklärungszeitraum </t>
  </si>
  <si>
    <t xml:space="preserve">Haushaltsjahr/e </t>
  </si>
  <si>
    <t>Spalten ausblenden     Spalten ausblenden     Spalten ausblenden     Spalten ausblenden     Spalten ausblenden     Spalten ausblenden     Spalten ausblenden     Spalten ausblenden     Spalten ausblenden     Spalten ausblenden</t>
  </si>
  <si>
    <t xml:space="preserve">Zwischennachweis </t>
  </si>
  <si>
    <t xml:space="preserve">Verwendungsnachweis </t>
  </si>
  <si>
    <t>Anlagen:</t>
  </si>
  <si>
    <t>Hinweise</t>
  </si>
  <si>
    <r>
      <t>Seite 1</t>
    </r>
    <r>
      <rPr>
        <sz val="9"/>
        <rFont val="Arial"/>
        <family val="2"/>
      </rPr>
      <t xml:space="preserve"> Deckblatt</t>
    </r>
  </si>
  <si>
    <t>X</t>
  </si>
  <si>
    <r>
      <rPr>
        <b/>
        <sz val="9"/>
        <rFont val="Arial"/>
        <family val="2"/>
      </rPr>
      <t>Seite 2 VWN</t>
    </r>
    <r>
      <rPr>
        <sz val="9"/>
        <rFont val="Arial"/>
        <family val="2"/>
      </rPr>
      <t xml:space="preserve"> zahlenmäßiger Nachweis für den Bewilligungszeitraum</t>
    </r>
  </si>
  <si>
    <t>mir bekannt ist, dass ich mich wegen unrichtigen, unvollständigen oder unterlassenen Angaben über subventionserhebliche Tatsachen gemäß § 264 des Strafgesetzbuches wegen Subventionsbetruges strafbar machen kann.</t>
  </si>
  <si>
    <t>mir ferner bekannt ist, dass ich verpflichtet bin, der Bewilligungsbehörde mitzuteilen, sobald sich Umstände ändern, die subventionserhebliche Tatsachen betreffen.</t>
  </si>
  <si>
    <t>mir der Gesetzestext des § 264 StGB sowie der §§ 3 - 5 des Subventionsgesetzes (SubvG) mit den Antragsunterlagen übergeben wurde und ich den Inhalt zur Kenntnis genommen habe.</t>
  </si>
  <si>
    <t>Formel für Erklärungszeitraum (da Feld überschreibbar)</t>
  </si>
  <si>
    <t>Jahresscheiben</t>
  </si>
  <si>
    <t>Haushaltsjahr</t>
  </si>
  <si>
    <t>Ausgaben (in €)¹</t>
  </si>
  <si>
    <t>Finanzierung - bezogen auf die zuwendungsfähigen Ausgaben (in €)¹</t>
  </si>
  <si>
    <t>Beleglisten</t>
  </si>
  <si>
    <t>Seite 2 VWN</t>
  </si>
  <si>
    <t>Seite 3 Bestätigungen</t>
  </si>
  <si>
    <t>Erstellen Sie Ihren Sachbericht im unten zur Verfügung gestellten Textfeld oder schreiben Sie den Sachbericht</t>
  </si>
  <si>
    <t>Zwischen-
nachweis
(ZN)</t>
  </si>
  <si>
    <t>Verwendungs-
nachweis
(VWN)</t>
  </si>
  <si>
    <t>Seite 2 ZN</t>
  </si>
  <si>
    <r>
      <t>Seite 2 ZN</t>
    </r>
    <r>
      <rPr>
        <sz val="9"/>
        <rFont val="Arial"/>
        <family val="2"/>
      </rPr>
      <t xml:space="preserve"> zahlenmäßiger Nachweis für den Erklärungszeitraum</t>
    </r>
  </si>
  <si>
    <t>bewilligte/ausgezahlte Mittel (abzgl. Rückzahlungen)</t>
  </si>
  <si>
    <t xml:space="preserve">Folgende Unterlagen sind einzureichen:
</t>
  </si>
  <si>
    <t>Richtlinie über die Gewährung von Zuschüssen aus Mitteln des Europäischen Sozialfonds und des Freistaats Thüringen zur Förderung der Kompetenz lokaler Akteure der Armutsprävention (Armutspräventionsrichtlinie) - 2.4 ThILIK</t>
  </si>
  <si>
    <t xml:space="preserve">Projektbezeichnung:
</t>
  </si>
  <si>
    <t>III. Zahlenmäßiger Nachweis der Ausgaben und Finanzierung</t>
  </si>
  <si>
    <t>Ausgaben für Personal</t>
  </si>
  <si>
    <t>1.1</t>
  </si>
  <si>
    <t>Arbeitsentgelte (AN-Brutto)</t>
  </si>
  <si>
    <t>1.2</t>
  </si>
  <si>
    <t>Pauschale für Sozialabgaben inkl. Berufsgenossenschaft</t>
  </si>
  <si>
    <t>Sach- und Verwaltungsausgaben</t>
  </si>
  <si>
    <t>Pauschale (15% der direkten förderf. Personalausgaben)</t>
  </si>
  <si>
    <t>Private Mittel</t>
  </si>
  <si>
    <t>Eigenmittel des Antragstellers</t>
  </si>
  <si>
    <t>Einnahmen von Dritten/Teilnehmergebühren</t>
  </si>
  <si>
    <t>1.3</t>
  </si>
  <si>
    <t>Mittel von Stiftungen und Spenden, Sonstiges</t>
  </si>
  <si>
    <t>Summe Private Mittel</t>
  </si>
  <si>
    <t>2.1</t>
  </si>
  <si>
    <t>Bundesmittel</t>
  </si>
  <si>
    <t>2.2</t>
  </si>
  <si>
    <t>Sonstige Mittel des Freistaates Thüringen</t>
  </si>
  <si>
    <t>2.3</t>
  </si>
  <si>
    <t>Kommunale Mittel</t>
  </si>
  <si>
    <t>2.4</t>
  </si>
  <si>
    <t>Sonstige öffentliche Mittel</t>
  </si>
  <si>
    <t>Summe Öffentliche Mittel</t>
  </si>
  <si>
    <t>ich zum Vorsteuerabzug allgemein oder für das hier durchgeführte Projekt</t>
  </si>
  <si>
    <t>Geben Sie eine aussagefähige Darstellung des durchgeführten Projektes und des Erfolges im Einzelnen im</t>
  </si>
  <si>
    <t>Abgleich zur Projektplanung. Abweichungen der Einnahmen und Ausgaben gegenüber dem Ausgaben- und</t>
  </si>
  <si>
    <t>Finanzierungsplan sind zu erläutern. Berichte externer Dritter sind beizufügen.</t>
  </si>
  <si>
    <t>1. Kurze Darstellung</t>
  </si>
  <si>
    <t>des Hintergrundes und der Zielsetzung des Projektes</t>
  </si>
  <si>
    <t>der Rahmenbedingungen des Projektes</t>
  </si>
  <si>
    <t>der Maßnahmeplanung und des Projektablaufes</t>
  </si>
  <si>
    <t>der Zusammensetzung der Zielgruppe</t>
  </si>
  <si>
    <t>der ggf. vorhandenen Besonderheiten des Projektes/der Zielgruppe</t>
  </si>
  <si>
    <t xml:space="preserve">zu besonderen Aspekten oder Ereignissen, weche Auswirkungen auf die Umsetzung </t>
  </si>
  <si>
    <t>hatten (Verzögerungen, Gefährdung des Maßnahmeziels usw.)</t>
  </si>
  <si>
    <t>3. Ergebnisbilanz</t>
  </si>
  <si>
    <t>Auswirkungen der Maßnahme</t>
  </si>
  <si>
    <t>IV. Bestätigungen und Erklärung im Sinne ANBest-P/Gk¹</t>
  </si>
  <si>
    <t>V 1.1</t>
  </si>
  <si>
    <t>Ergänzung der Erklärung zum Datenschutz</t>
  </si>
  <si>
    <t>V. Erklärung zum Datenschutz</t>
  </si>
  <si>
    <r>
      <t>Seite 3</t>
    </r>
    <r>
      <rPr>
        <sz val="9"/>
        <rFont val="Arial"/>
        <family val="2"/>
      </rPr>
      <t xml:space="preserve"> Bestätigungen und Erklärung im Sinne ANBest-P/Gk
</t>
    </r>
    <r>
      <rPr>
        <sz val="9"/>
        <color theme="0"/>
        <rFont val="Arial"/>
        <family val="2"/>
      </rPr>
      <t>Seite 3</t>
    </r>
    <r>
      <rPr>
        <sz val="9"/>
        <rFont val="Arial"/>
        <family val="2"/>
      </rPr>
      <t xml:space="preserve"> Erklärung zum Datenschutz</t>
    </r>
  </si>
  <si>
    <t xml:space="preserve">Ø
</t>
  </si>
  <si>
    <t>V 1.2</t>
  </si>
  <si>
    <t>Adressänderung, Anpassung der Fußnote 1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</si>
  <si>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</si>
  <si>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</si>
  <si>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</si>
  <si>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</si>
  <si>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</si>
  <si>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VWN</t>
  </si>
  <si>
    <t>Armutsprävention - ThILIK</t>
  </si>
  <si>
    <t>GFAW</t>
  </si>
  <si>
    <t>TLVwA</t>
  </si>
  <si>
    <t>V 2.0</t>
  </si>
  <si>
    <t>Übernahme des Formulars</t>
  </si>
  <si>
    <t>Bitte beachten Sie die Ausfüllhinweise, die ggf. auf unserer Internetseite (https://landesverwaltungsamt.thueringen.de) unter dem jeweiligen Förderprogramm in der Rubrik "Verwendungsnachweis" zur Verfügung stehen.</t>
  </si>
  <si>
    <t>Thüringer Landesverwaltungsamt</t>
  </si>
  <si>
    <t>- Abteilungsgruppe Arbeits- und Wirtschaftsförderung</t>
  </si>
  <si>
    <t>Öffentliche Mittel</t>
  </si>
  <si>
    <t>Hiermit bestätige ich, dass den betroffenen Personen im Sinne des Art. 4 DSGVO (z. B. Mitarbeiter/in, Ansprech-
partner/in, Teilnehmer/in im Projekt) die Kenntnisnahme der allgemeinen "Datenschutzerklärung Förderverfahren" 
des TLVwA bzw. auf den jeweiligen Empfänger 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</si>
</sst>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€&quot;"/>
    <numFmt numFmtId="165" formatCode="00000"/>
    <numFmt numFmtId="166" formatCode="dd/mm/yy;@"/>
    <numFmt numFmtId="167" formatCode="_-* #,##0.00\ [$€-1]_-;\-* #,##0.00\ [$€-1]_-;_-* &quot;-&quot;??\ [$€-1]_-"/>
    <numFmt numFmtId="168" formatCode="#,##0.00;\-#,##0.00;"/>
  </numFmts>
  <fonts count="5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b/>
      <sz val="20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000000"/>
      <name val="Tahoma"/>
      <family val="2"/>
    </font>
    <font>
      <i/>
      <sz val="8"/>
      <color rgb="FF0070C0"/>
      <name val="Arial"/>
      <family val="2"/>
    </font>
    <font>
      <sz val="9"/>
      <color theme="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6" fillId="15" borderId="0" applyNumberFormat="0" applyBorder="0" applyAlignment="0" applyProtection="0"/>
    <xf numFmtId="0" fontId="2" fillId="0" borderId="0"/>
    <xf numFmtId="0" fontId="41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5" fillId="16" borderId="9" applyNumberFormat="0" applyAlignment="0" applyProtection="0"/>
    <xf numFmtId="0" fontId="3" fillId="0" borderId="0"/>
  </cellStyleXfs>
  <cellXfs count="429">
    <xf numFmtId="0" fontId="0" fillId="0" borderId="0" xfId="0"/>
    <xf numFmtId="0" fontId="12" fillId="0" borderId="0" xfId="43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0" xfId="0" applyFont="1" applyFill="1" applyBorder="1" applyAlignment="1" applyProtection="1">
      <alignment horizontal="left" vertical="center" indent="1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5" applyFont="1" applyFill="1" applyBorder="1" applyAlignment="1" applyProtection="1">
      <alignment horizontal="left" vertical="center"/>
      <protection hidden="1"/>
    </xf>
    <xf numFmtId="0" fontId="3" fillId="0" borderId="0" xfId="45" applyFont="1" applyFill="1" applyBorder="1" applyAlignment="1" applyProtection="1">
      <alignment vertical="center"/>
      <protection hidden="1"/>
    </xf>
    <xf numFmtId="0" fontId="3" fillId="0" borderId="0" xfId="45" applyFont="1" applyAlignment="1" applyProtection="1">
      <alignment vertical="center"/>
      <protection hidden="1"/>
    </xf>
    <xf numFmtId="0" fontId="6" fillId="0" borderId="14" xfId="45" applyFont="1" applyFill="1" applyBorder="1" applyAlignment="1" applyProtection="1">
      <alignment vertical="center"/>
      <protection hidden="1"/>
    </xf>
    <xf numFmtId="0" fontId="6" fillId="0" borderId="0" xfId="45" applyFont="1" applyFill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8" xfId="45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3" applyFont="1" applyFill="1" applyAlignment="1" applyProtection="1">
      <alignment vertical="center"/>
      <protection hidden="1"/>
    </xf>
    <xf numFmtId="49" fontId="3" fillId="0" borderId="0" xfId="43" applyNumberFormat="1" applyFont="1" applyFill="1" applyBorder="1" applyAlignment="1" applyProtection="1">
      <alignment vertical="center"/>
      <protection hidden="1"/>
    </xf>
    <xf numFmtId="0" fontId="3" fillId="0" borderId="0" xfId="43" applyFont="1" applyFill="1" applyBorder="1" applyAlignment="1" applyProtection="1">
      <alignment vertical="center"/>
      <protection hidden="1"/>
    </xf>
    <xf numFmtId="166" fontId="3" fillId="0" borderId="0" xfId="43" applyNumberFormat="1" applyFont="1" applyFill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45" applyFont="1" applyFill="1" applyBorder="1" applyAlignment="1" applyProtection="1">
      <alignment horizontal="left" vertical="center" indent="1"/>
      <protection hidden="1"/>
    </xf>
    <xf numFmtId="0" fontId="3" fillId="21" borderId="10" xfId="45" applyFont="1" applyFill="1" applyBorder="1" applyAlignment="1" applyProtection="1">
      <alignment horizontal="left" vertical="center"/>
      <protection hidden="1"/>
    </xf>
    <xf numFmtId="0" fontId="3" fillId="21" borderId="11" xfId="45" applyFont="1" applyFill="1" applyBorder="1" applyAlignment="1" applyProtection="1">
      <alignment horizontal="left" vertical="center"/>
      <protection hidden="1"/>
    </xf>
    <xf numFmtId="0" fontId="3" fillId="21" borderId="12" xfId="45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3" fillId="0" borderId="19" xfId="45" applyFont="1" applyFill="1" applyBorder="1" applyAlignment="1" applyProtection="1">
      <alignment horizontal="right" vertical="center" indent="1"/>
      <protection hidden="1"/>
    </xf>
    <xf numFmtId="0" fontId="3" fillId="0" borderId="14" xfId="43" applyFont="1" applyFill="1" applyBorder="1" applyAlignment="1" applyProtection="1">
      <alignment vertical="center"/>
      <protection hidden="1"/>
    </xf>
    <xf numFmtId="49" fontId="3" fillId="0" borderId="14" xfId="43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45" applyFont="1" applyFill="1" applyBorder="1" applyAlignment="1" applyProtection="1">
      <alignment vertical="center"/>
      <protection hidden="1"/>
    </xf>
    <xf numFmtId="0" fontId="4" fillId="0" borderId="13" xfId="45" applyFont="1" applyFill="1" applyBorder="1" applyAlignment="1" applyProtection="1">
      <alignment vertical="top"/>
      <protection hidden="1"/>
    </xf>
    <xf numFmtId="0" fontId="4" fillId="0" borderId="14" xfId="45" applyFont="1" applyFill="1" applyBorder="1" applyAlignment="1" applyProtection="1">
      <alignment vertical="top"/>
      <protection hidden="1"/>
    </xf>
    <xf numFmtId="0" fontId="4" fillId="0" borderId="15" xfId="45" applyFont="1" applyFill="1" applyBorder="1" applyAlignment="1" applyProtection="1">
      <alignment vertical="top"/>
      <protection hidden="1"/>
    </xf>
    <xf numFmtId="0" fontId="4" fillId="0" borderId="19" xfId="45" applyFont="1" applyFill="1" applyBorder="1" applyAlignment="1" applyProtection="1">
      <alignment vertical="top"/>
      <protection hidden="1"/>
    </xf>
    <xf numFmtId="0" fontId="4" fillId="0" borderId="0" xfId="45" applyFont="1" applyFill="1" applyBorder="1" applyAlignment="1" applyProtection="1">
      <alignment vertical="top"/>
      <protection hidden="1"/>
    </xf>
    <xf numFmtId="0" fontId="4" fillId="0" borderId="18" xfId="45" applyFont="1" applyFill="1" applyBorder="1" applyAlignment="1" applyProtection="1">
      <alignment vertical="top"/>
      <protection hidden="1"/>
    </xf>
    <xf numFmtId="0" fontId="4" fillId="0" borderId="20" xfId="45" applyFont="1" applyFill="1" applyBorder="1" applyAlignment="1" applyProtection="1">
      <alignment vertical="top"/>
      <protection hidden="1"/>
    </xf>
    <xf numFmtId="0" fontId="4" fillId="0" borderId="16" xfId="45" applyFont="1" applyFill="1" applyBorder="1" applyAlignment="1" applyProtection="1">
      <alignment vertical="top"/>
      <protection hidden="1"/>
    </xf>
    <xf numFmtId="0" fontId="4" fillId="0" borderId="17" xfId="45" applyFont="1" applyFill="1" applyBorder="1" applyAlignment="1" applyProtection="1">
      <alignment vertical="top"/>
      <protection hidden="1"/>
    </xf>
    <xf numFmtId="0" fontId="3" fillId="0" borderId="10" xfId="45" applyFont="1" applyFill="1" applyBorder="1" applyAlignment="1" applyProtection="1">
      <alignment horizontal="left" vertical="center" indent="1"/>
      <protection hidden="1"/>
    </xf>
    <xf numFmtId="0" fontId="4" fillId="0" borderId="11" xfId="45" applyFont="1" applyFill="1" applyBorder="1" applyAlignment="1" applyProtection="1">
      <alignment horizontal="left" vertical="center" indent="2"/>
      <protection hidden="1"/>
    </xf>
    <xf numFmtId="0" fontId="4" fillId="0" borderId="12" xfId="45" applyFont="1" applyFill="1" applyBorder="1" applyAlignment="1" applyProtection="1">
      <alignment horizontal="left" vertical="center" indent="2"/>
      <protection hidden="1"/>
    </xf>
    <xf numFmtId="0" fontId="3" fillId="17" borderId="10" xfId="45" applyNumberFormat="1" applyFont="1" applyFill="1" applyBorder="1" applyAlignment="1" applyProtection="1">
      <alignment horizontal="left" vertical="center" indent="1"/>
      <protection hidden="1"/>
    </xf>
    <xf numFmtId="0" fontId="4" fillId="17" borderId="11" xfId="45" applyNumberFormat="1" applyFont="1" applyFill="1" applyBorder="1" applyAlignment="1" applyProtection="1">
      <alignment horizontal="left" vertical="center" indent="2"/>
      <protection hidden="1"/>
    </xf>
    <xf numFmtId="0" fontId="4" fillId="17" borderId="12" xfId="45" applyNumberFormat="1" applyFont="1" applyFill="1" applyBorder="1" applyAlignment="1" applyProtection="1">
      <alignment horizontal="left" vertical="center" indent="2"/>
      <protection hidden="1"/>
    </xf>
    <xf numFmtId="0" fontId="10" fillId="0" borderId="14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right" vertical="center" indent="2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164" fontId="14" fillId="0" borderId="16" xfId="0" applyNumberFormat="1" applyFont="1" applyFill="1" applyBorder="1" applyAlignment="1" applyProtection="1">
      <alignment vertical="center" wrapText="1"/>
      <protection hidden="1"/>
    </xf>
    <xf numFmtId="164" fontId="14" fillId="0" borderId="16" xfId="0" applyNumberFormat="1" applyFont="1" applyFill="1" applyBorder="1" applyAlignment="1" applyProtection="1">
      <alignment vertical="center"/>
      <protection hidden="1"/>
    </xf>
    <xf numFmtId="164" fontId="14" fillId="0" borderId="0" xfId="0" applyNumberFormat="1" applyFont="1" applyFill="1" applyBorder="1" applyAlignment="1" applyProtection="1">
      <alignment vertical="center" wrapText="1"/>
      <protection hidden="1"/>
    </xf>
    <xf numFmtId="164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45" applyFont="1" applyBorder="1" applyProtection="1">
      <protection hidden="1"/>
    </xf>
    <xf numFmtId="0" fontId="3" fillId="0" borderId="0" xfId="45" applyFont="1" applyProtection="1">
      <protection hidden="1"/>
    </xf>
    <xf numFmtId="0" fontId="6" fillId="0" borderId="0" xfId="45" applyFont="1" applyFill="1" applyBorder="1" applyAlignment="1" applyProtection="1">
      <alignment horizontal="center" vertical="top"/>
      <protection hidden="1"/>
    </xf>
    <xf numFmtId="0" fontId="6" fillId="0" borderId="0" xfId="45" applyFont="1" applyFill="1" applyBorder="1" applyAlignment="1" applyProtection="1">
      <alignment vertical="top" wrapText="1"/>
      <protection hidden="1"/>
    </xf>
    <xf numFmtId="49" fontId="4" fillId="0" borderId="0" xfId="45" applyNumberFormat="1" applyFont="1" applyAlignment="1" applyProtection="1">
      <alignment horizontal="right" vertical="center"/>
      <protection hidden="1"/>
    </xf>
    <xf numFmtId="0" fontId="4" fillId="0" borderId="0" xfId="45" applyNumberFormat="1" applyFont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left" vertical="center"/>
      <protection hidden="1"/>
    </xf>
    <xf numFmtId="0" fontId="35" fillId="0" borderId="0" xfId="38" applyFont="1" applyFill="1" applyBorder="1" applyAlignment="1" applyProtection="1">
      <alignment vertical="center" wrapText="1"/>
      <protection hidden="1"/>
    </xf>
    <xf numFmtId="0" fontId="6" fillId="0" borderId="0" xfId="38" applyFont="1" applyFill="1" applyBorder="1" applyAlignment="1" applyProtection="1">
      <alignment vertical="center" wrapText="1"/>
      <protection hidden="1"/>
    </xf>
    <xf numFmtId="0" fontId="35" fillId="0" borderId="0" xfId="38" applyFont="1" applyFill="1" applyBorder="1" applyAlignment="1" applyProtection="1">
      <alignment horizontal="center" vertical="center" wrapText="1"/>
      <protection hidden="1"/>
    </xf>
    <xf numFmtId="0" fontId="6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center" vertical="center"/>
      <protection hidden="1"/>
    </xf>
    <xf numFmtId="0" fontId="6" fillId="0" borderId="0" xfId="38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 wrapText="1"/>
      <protection hidden="1"/>
    </xf>
    <xf numFmtId="0" fontId="3" fillId="0" borderId="17" xfId="38" applyFont="1" applyFill="1" applyBorder="1" applyAlignment="1" applyProtection="1">
      <alignment vertical="center"/>
      <protection hidden="1"/>
    </xf>
    <xf numFmtId="0" fontId="3" fillId="0" borderId="16" xfId="38" applyFont="1" applyFill="1" applyBorder="1" applyAlignment="1" applyProtection="1">
      <alignment horizontal="left" vertical="center"/>
      <protection hidden="1"/>
    </xf>
    <xf numFmtId="0" fontId="3" fillId="0" borderId="16" xfId="38" applyFont="1" applyFill="1" applyBorder="1" applyAlignment="1" applyProtection="1">
      <alignment vertical="center"/>
      <protection hidden="1"/>
    </xf>
    <xf numFmtId="0" fontId="3" fillId="0" borderId="20" xfId="38" applyFont="1" applyFill="1" applyBorder="1" applyAlignment="1" applyProtection="1">
      <alignment vertical="center"/>
      <protection hidden="1"/>
    </xf>
    <xf numFmtId="0" fontId="3" fillId="0" borderId="18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vertical="top"/>
      <protection hidden="1"/>
    </xf>
    <xf numFmtId="0" fontId="3" fillId="0" borderId="19" xfId="38" applyFont="1" applyFill="1" applyBorder="1" applyAlignment="1" applyProtection="1">
      <alignment horizontal="right" vertical="center" wrapText="1"/>
      <protection hidden="1"/>
    </xf>
    <xf numFmtId="0" fontId="36" fillId="0" borderId="19" xfId="38" applyFont="1" applyFill="1" applyBorder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0" borderId="0" xfId="38" applyFont="1" applyFill="1" applyBorder="1" applyAlignment="1" applyProtection="1">
      <alignment horizontal="left" vertical="center" wrapText="1"/>
      <protection hidden="1"/>
    </xf>
    <xf numFmtId="0" fontId="3" fillId="0" borderId="19" xfId="38" applyFont="1" applyFill="1" applyBorder="1" applyAlignment="1" applyProtection="1">
      <alignment horizontal="right" vertical="center"/>
      <protection hidden="1"/>
    </xf>
    <xf numFmtId="0" fontId="3" fillId="0" borderId="0" xfId="38" applyFont="1" applyFill="1" applyAlignment="1" applyProtection="1">
      <alignment vertical="top"/>
      <protection hidden="1"/>
    </xf>
    <xf numFmtId="0" fontId="3" fillId="0" borderId="19" xfId="38" applyFont="1" applyFill="1" applyBorder="1" applyAlignment="1" applyProtection="1">
      <alignment horizontal="left" vertical="top"/>
      <protection hidden="1"/>
    </xf>
    <xf numFmtId="0" fontId="3" fillId="0" borderId="18" xfId="38" applyFont="1" applyFill="1" applyBorder="1" applyAlignment="1" applyProtection="1">
      <alignment vertical="top"/>
      <protection hidden="1"/>
    </xf>
    <xf numFmtId="0" fontId="3" fillId="0" borderId="0" xfId="38" applyFont="1" applyFill="1" applyBorder="1" applyAlignment="1" applyProtection="1">
      <alignment vertical="top" wrapText="1"/>
      <protection hidden="1"/>
    </xf>
    <xf numFmtId="0" fontId="3" fillId="0" borderId="18" xfId="38" applyFont="1" applyFill="1" applyBorder="1" applyAlignment="1" applyProtection="1">
      <alignment vertical="top" wrapText="1"/>
      <protection hidden="1"/>
    </xf>
    <xf numFmtId="49" fontId="3" fillId="0" borderId="19" xfId="38" applyNumberFormat="1" applyFont="1" applyFill="1" applyBorder="1" applyAlignment="1" applyProtection="1">
      <alignment horizontal="right" vertical="top"/>
      <protection hidden="1"/>
    </xf>
    <xf numFmtId="0" fontId="4" fillId="0" borderId="0" xfId="38" applyFont="1" applyFill="1" applyBorder="1" applyAlignment="1" applyProtection="1">
      <alignment horizontal="left" vertical="top"/>
      <protection hidden="1"/>
    </xf>
    <xf numFmtId="0" fontId="4" fillId="0" borderId="0" xfId="38" applyFont="1" applyFill="1" applyBorder="1" applyAlignment="1" applyProtection="1">
      <alignment horizontal="right" vertical="center" wrapText="1"/>
      <protection hidden="1"/>
    </xf>
    <xf numFmtId="0" fontId="3" fillId="0" borderId="19" xfId="38" applyFont="1" applyFill="1" applyBorder="1" applyAlignment="1" applyProtection="1">
      <alignment vertical="center"/>
      <protection hidden="1"/>
    </xf>
    <xf numFmtId="0" fontId="3" fillId="0" borderId="19" xfId="38" applyFont="1" applyFill="1" applyBorder="1" applyAlignment="1" applyProtection="1">
      <alignment horizontal="left" vertical="center" indent="1"/>
      <protection hidden="1"/>
    </xf>
    <xf numFmtId="0" fontId="3" fillId="0" borderId="15" xfId="38" applyFont="1" applyFill="1" applyBorder="1" applyAlignment="1" applyProtection="1">
      <alignment vertical="center"/>
      <protection hidden="1"/>
    </xf>
    <xf numFmtId="0" fontId="3" fillId="0" borderId="14" xfId="38" applyFont="1" applyFill="1" applyBorder="1" applyAlignment="1" applyProtection="1">
      <alignment horizontal="left" vertical="center"/>
      <protection hidden="1"/>
    </xf>
    <xf numFmtId="0" fontId="3" fillId="0" borderId="13" xfId="38" applyFont="1" applyFill="1" applyBorder="1" applyAlignment="1" applyProtection="1">
      <alignment vertical="center"/>
      <protection hidden="1"/>
    </xf>
    <xf numFmtId="0" fontId="3" fillId="0" borderId="0" xfId="38" applyFont="1" applyAlignment="1" applyProtection="1">
      <alignment vertical="center"/>
      <protection hidden="1"/>
    </xf>
    <xf numFmtId="0" fontId="5" fillId="20" borderId="12" xfId="38" applyFont="1" applyFill="1" applyBorder="1" applyAlignment="1" applyProtection="1">
      <alignment horizontal="left" vertical="center" indent="1"/>
      <protection hidden="1"/>
    </xf>
    <xf numFmtId="0" fontId="5" fillId="20" borderId="11" xfId="38" applyFont="1" applyFill="1" applyBorder="1" applyAlignment="1" applyProtection="1">
      <alignment horizontal="left" vertical="center" indent="1"/>
      <protection hidden="1"/>
    </xf>
    <xf numFmtId="0" fontId="5" fillId="20" borderId="10" xfId="38" applyFont="1" applyFill="1" applyBorder="1" applyAlignment="1" applyProtection="1">
      <alignment horizontal="left" vertical="center" indent="1"/>
      <protection hidden="1"/>
    </xf>
    <xf numFmtId="4" fontId="3" fillId="0" borderId="0" xfId="38" applyNumberFormat="1" applyFont="1" applyFill="1" applyBorder="1" applyAlignment="1" applyProtection="1">
      <alignment horizontal="right" vertical="center"/>
      <protection hidden="1"/>
    </xf>
    <xf numFmtId="0" fontId="5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Alignment="1" applyProtection="1">
      <alignment vertical="center"/>
      <protection hidden="1"/>
    </xf>
    <xf numFmtId="49" fontId="3" fillId="0" borderId="0" xfId="38" applyNumberFormat="1" applyFont="1" applyFill="1" applyAlignment="1" applyProtection="1">
      <alignment horizontal="left" vertical="center"/>
      <protection hidden="1"/>
    </xf>
    <xf numFmtId="0" fontId="5" fillId="0" borderId="0" xfId="38" applyFont="1" applyFill="1" applyBorder="1" applyAlignment="1" applyProtection="1">
      <alignment horizontal="right" vertical="center"/>
      <protection hidden="1"/>
    </xf>
    <xf numFmtId="0" fontId="12" fillId="0" borderId="0" xfId="38" applyFont="1" applyFill="1" applyAlignment="1" applyProtection="1">
      <alignment horizontal="left" vertical="center"/>
      <protection hidden="1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11" fillId="0" borderId="0" xfId="38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Border="1"/>
    <xf numFmtId="49" fontId="11" fillId="0" borderId="19" xfId="38" applyNumberFormat="1" applyFont="1" applyFill="1" applyBorder="1" applyAlignment="1" applyProtection="1">
      <alignment horizontal="left" vertical="center" indent="1"/>
      <protection hidden="1"/>
    </xf>
    <xf numFmtId="49" fontId="3" fillId="0" borderId="19" xfId="38" applyNumberFormat="1" applyFont="1" applyFill="1" applyBorder="1" applyAlignment="1" applyProtection="1">
      <alignment horizontal="left" vertical="center" indent="1"/>
      <protection hidden="1"/>
    </xf>
    <xf numFmtId="0" fontId="5" fillId="0" borderId="19" xfId="38" applyFont="1" applyFill="1" applyBorder="1" applyAlignment="1" applyProtection="1">
      <alignment horizontal="left" vertical="center" indent="1"/>
      <protection hidden="1"/>
    </xf>
    <xf numFmtId="0" fontId="3" fillId="0" borderId="0" xfId="38" applyFont="1" applyFill="1" applyBorder="1" applyAlignment="1" applyProtection="1">
      <alignment horizontal="center" vertical="top"/>
      <protection hidden="1"/>
    </xf>
    <xf numFmtId="0" fontId="36" fillId="0" borderId="19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4" fontId="3" fillId="0" borderId="0" xfId="38" applyNumberFormat="1" applyFont="1" applyFill="1" applyBorder="1" applyAlignment="1" applyProtection="1">
      <alignment horizontal="center" vertical="top"/>
      <protection hidden="1"/>
    </xf>
    <xf numFmtId="4" fontId="42" fillId="0" borderId="0" xfId="0" applyNumberFormat="1" applyFont="1" applyFill="1" applyAlignment="1" applyProtection="1">
      <alignment horizontal="right" vertical="center" indent="1"/>
      <protection hidden="1"/>
    </xf>
    <xf numFmtId="0" fontId="3" fillId="0" borderId="0" xfId="40" applyNumberFormat="1" applyAlignment="1" applyProtection="1">
      <alignment vertical="center"/>
      <protection hidden="1"/>
    </xf>
    <xf numFmtId="0" fontId="3" fillId="0" borderId="0" xfId="40" applyNumberFormat="1" applyAlignment="1" applyProtection="1">
      <alignment horizontal="center" vertical="center"/>
      <protection hidden="1"/>
    </xf>
    <xf numFmtId="0" fontId="3" fillId="0" borderId="0" xfId="40" applyNumberFormat="1" applyBorder="1" applyAlignment="1" applyProtection="1">
      <alignment vertical="center"/>
      <protection hidden="1"/>
    </xf>
    <xf numFmtId="0" fontId="3" fillId="23" borderId="0" xfId="0" applyFont="1" applyFill="1" applyAlignment="1" applyProtection="1">
      <alignment vertical="center"/>
      <protection hidden="1"/>
    </xf>
    <xf numFmtId="0" fontId="3" fillId="23" borderId="0" xfId="45" applyFont="1" applyFill="1" applyAlignment="1" applyProtection="1">
      <alignment vertical="center"/>
      <protection hidden="1"/>
    </xf>
    <xf numFmtId="0" fontId="3" fillId="23" borderId="0" xfId="0" applyFont="1" applyFill="1" applyAlignment="1" applyProtection="1">
      <alignment vertical="center"/>
    </xf>
    <xf numFmtId="0" fontId="3" fillId="23" borderId="0" xfId="45" applyFont="1" applyFill="1" applyProtection="1">
      <protection hidden="1"/>
    </xf>
    <xf numFmtId="0" fontId="3" fillId="23" borderId="0" xfId="0" applyFont="1" applyFill="1" applyAlignment="1" applyProtection="1">
      <alignment horizontal="left" vertical="center" indent="1"/>
      <protection hidden="1"/>
    </xf>
    <xf numFmtId="0" fontId="3" fillId="23" borderId="0" xfId="45" applyFont="1" applyFill="1" applyAlignment="1" applyProtection="1">
      <alignment horizontal="left" vertical="center" indent="1"/>
      <protection hidden="1"/>
    </xf>
    <xf numFmtId="0" fontId="42" fillId="23" borderId="0" xfId="0" applyFont="1" applyFill="1" applyAlignment="1" applyProtection="1">
      <alignment horizontal="left" vertical="center" indent="1"/>
      <protection hidden="1"/>
    </xf>
    <xf numFmtId="0" fontId="3" fillId="23" borderId="0" xfId="45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6" fillId="0" borderId="16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11" fillId="0" borderId="23" xfId="0" applyFont="1" applyFill="1" applyBorder="1" applyAlignment="1" applyProtection="1">
      <alignment horizontal="left" vertical="center" indent="1"/>
      <protection hidden="1"/>
    </xf>
    <xf numFmtId="0" fontId="11" fillId="0" borderId="24" xfId="0" applyFont="1" applyFill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 applyProtection="1">
      <alignment vertical="center"/>
      <protection hidden="1"/>
    </xf>
    <xf numFmtId="0" fontId="3" fillId="0" borderId="25" xfId="0" applyFont="1" applyFill="1" applyBorder="1" applyAlignment="1" applyProtection="1">
      <alignment vertical="center"/>
      <protection hidden="1"/>
    </xf>
    <xf numFmtId="0" fontId="3" fillId="0" borderId="26" xfId="0" applyFont="1" applyFill="1" applyBorder="1" applyAlignment="1" applyProtection="1">
      <alignment horizontal="left" vertical="center" indent="1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 applyProtection="1">
      <alignment horizontal="left" vertical="center"/>
      <protection hidden="1"/>
    </xf>
    <xf numFmtId="0" fontId="3" fillId="0" borderId="28" xfId="0" applyFont="1" applyFill="1" applyBorder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 horizontal="left" vertical="center" indent="1"/>
      <protection hidden="1"/>
    </xf>
    <xf numFmtId="0" fontId="3" fillId="0" borderId="24" xfId="0" applyFont="1" applyFill="1" applyBorder="1" applyAlignment="1" applyProtection="1">
      <alignment horizontal="left" vertical="center"/>
      <protection hidden="1"/>
    </xf>
    <xf numFmtId="0" fontId="3" fillId="25" borderId="13" xfId="0" applyFont="1" applyFill="1" applyBorder="1" applyAlignment="1" applyProtection="1">
      <alignment vertical="center"/>
      <protection hidden="1"/>
    </xf>
    <xf numFmtId="0" fontId="3" fillId="25" borderId="14" xfId="0" applyFont="1" applyFill="1" applyBorder="1" applyAlignment="1" applyProtection="1">
      <alignment vertical="center"/>
      <protection hidden="1"/>
    </xf>
    <xf numFmtId="1" fontId="3" fillId="25" borderId="14" xfId="0" applyNumberFormat="1" applyFont="1" applyFill="1" applyBorder="1" applyAlignment="1" applyProtection="1">
      <alignment vertical="center"/>
      <protection hidden="1"/>
    </xf>
    <xf numFmtId="0" fontId="3" fillId="25" borderId="15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horizontal="left" vertical="top" indent="1"/>
      <protection hidden="1"/>
    </xf>
    <xf numFmtId="0" fontId="3" fillId="25" borderId="0" xfId="0" applyFont="1" applyFill="1" applyBorder="1" applyAlignment="1" applyProtection="1">
      <alignment vertical="top"/>
      <protection hidden="1"/>
    </xf>
    <xf numFmtId="0" fontId="3" fillId="25" borderId="18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27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25" borderId="13" xfId="0" applyFont="1" applyFill="1" applyBorder="1" applyAlignment="1" applyProtection="1">
      <alignment horizontal="left" vertical="center" indent="1"/>
      <protection hidden="1"/>
    </xf>
    <xf numFmtId="0" fontId="36" fillId="25" borderId="14" xfId="0" applyFont="1" applyFill="1" applyBorder="1" applyAlignment="1" applyProtection="1">
      <alignment horizontal="left" vertical="center"/>
      <protection hidden="1"/>
    </xf>
    <xf numFmtId="0" fontId="3" fillId="25" borderId="14" xfId="0" applyFont="1" applyFill="1" applyBorder="1" applyAlignment="1" applyProtection="1">
      <alignment horizontal="left" vertical="center"/>
      <protection hidden="1"/>
    </xf>
    <xf numFmtId="0" fontId="3" fillId="25" borderId="19" xfId="0" applyFont="1" applyFill="1" applyBorder="1" applyAlignment="1" applyProtection="1">
      <alignment horizontal="left" vertical="center" indent="1"/>
      <protection hidden="1"/>
    </xf>
    <xf numFmtId="0" fontId="36" fillId="25" borderId="0" xfId="0" applyFont="1" applyFill="1" applyBorder="1" applyAlignment="1" applyProtection="1">
      <alignment horizontal="left" vertical="center"/>
      <protection hidden="1"/>
    </xf>
    <xf numFmtId="0" fontId="3" fillId="25" borderId="0" xfId="0" applyFont="1" applyFill="1" applyBorder="1" applyAlignment="1" applyProtection="1">
      <alignment horizontal="left" vertical="center"/>
      <protection hidden="1"/>
    </xf>
    <xf numFmtId="0" fontId="3" fillId="25" borderId="20" xfId="0" applyFont="1" applyFill="1" applyBorder="1" applyAlignment="1" applyProtection="1">
      <alignment horizontal="left" vertical="center" indent="1"/>
      <protection hidden="1"/>
    </xf>
    <xf numFmtId="0" fontId="3" fillId="25" borderId="16" xfId="0" applyFont="1" applyFill="1" applyBorder="1" applyAlignment="1" applyProtection="1">
      <alignment vertical="center"/>
      <protection hidden="1"/>
    </xf>
    <xf numFmtId="0" fontId="36" fillId="25" borderId="16" xfId="0" applyFont="1" applyFill="1" applyBorder="1" applyAlignment="1" applyProtection="1">
      <alignment horizontal="left" vertical="center"/>
      <protection hidden="1"/>
    </xf>
    <xf numFmtId="0" fontId="3" fillId="25" borderId="16" xfId="0" applyFont="1" applyFill="1" applyBorder="1" applyAlignment="1" applyProtection="1">
      <alignment horizontal="left" vertical="center"/>
      <protection hidden="1"/>
    </xf>
    <xf numFmtId="0" fontId="3" fillId="25" borderId="17" xfId="0" applyFont="1" applyFill="1" applyBorder="1" applyAlignment="1" applyProtection="1">
      <alignment vertical="center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4" fillId="22" borderId="29" xfId="38" applyFont="1" applyFill="1" applyBorder="1" applyAlignment="1" applyProtection="1">
      <alignment horizontal="center" wrapText="1"/>
      <protection hidden="1"/>
    </xf>
    <xf numFmtId="0" fontId="4" fillId="22" borderId="30" xfId="38" applyFont="1" applyFill="1" applyBorder="1" applyAlignment="1" applyProtection="1">
      <alignment horizontal="center" vertical="top"/>
      <protection hidden="1"/>
    </xf>
    <xf numFmtId="0" fontId="4" fillId="22" borderId="30" xfId="38" applyFont="1" applyFill="1" applyBorder="1" applyAlignment="1" applyProtection="1">
      <alignment horizontal="center" vertical="top" wrapText="1"/>
      <protection hidden="1"/>
    </xf>
    <xf numFmtId="0" fontId="3" fillId="0" borderId="19" xfId="0" applyFont="1" applyBorder="1"/>
    <xf numFmtId="0" fontId="3" fillId="0" borderId="0" xfId="0" applyFont="1" applyBorder="1" applyAlignment="1"/>
    <xf numFmtId="0" fontId="3" fillId="0" borderId="18" xfId="0" applyFont="1" applyBorder="1"/>
    <xf numFmtId="0" fontId="3" fillId="0" borderId="0" xfId="0" applyFont="1" applyBorder="1" applyAlignment="1">
      <alignment vertical="top"/>
    </xf>
    <xf numFmtId="0" fontId="3" fillId="0" borderId="0" xfId="38" applyFont="1" applyFill="1" applyBorder="1" applyAlignment="1" applyProtection="1">
      <alignment horizontal="center" vertical="top" wrapText="1"/>
      <protection hidden="1"/>
    </xf>
    <xf numFmtId="14" fontId="3" fillId="0" borderId="0" xfId="38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Border="1"/>
    <xf numFmtId="0" fontId="3" fillId="0" borderId="17" xfId="0" applyFont="1" applyBorder="1"/>
    <xf numFmtId="49" fontId="11" fillId="0" borderId="0" xfId="38" applyNumberFormat="1" applyFont="1" applyFill="1" applyAlignment="1" applyProtection="1">
      <alignment vertical="center"/>
      <protection hidden="1"/>
    </xf>
    <xf numFmtId="0" fontId="11" fillId="0" borderId="19" xfId="38" applyFont="1" applyFill="1" applyBorder="1" applyAlignment="1" applyProtection="1">
      <alignment horizontal="left" vertical="center" indent="1"/>
      <protection hidden="1"/>
    </xf>
    <xf numFmtId="0" fontId="11" fillId="0" borderId="18" xfId="38" applyFont="1" applyFill="1" applyBorder="1" applyAlignment="1" applyProtection="1">
      <alignment vertical="center"/>
      <protection hidden="1"/>
    </xf>
    <xf numFmtId="49" fontId="3" fillId="0" borderId="20" xfId="38" applyNumberFormat="1" applyFont="1" applyFill="1" applyBorder="1" applyAlignment="1" applyProtection="1">
      <alignment horizontal="left" vertical="center"/>
      <protection hidden="1"/>
    </xf>
    <xf numFmtId="0" fontId="5" fillId="0" borderId="16" xfId="38" applyFont="1" applyFill="1" applyBorder="1" applyAlignment="1" applyProtection="1">
      <alignment horizontal="right" vertical="center"/>
      <protection hidden="1"/>
    </xf>
    <xf numFmtId="0" fontId="3" fillId="0" borderId="14" xfId="45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11" fillId="0" borderId="31" xfId="38" applyFont="1" applyFill="1" applyBorder="1" applyAlignment="1" applyProtection="1">
      <alignment vertical="center"/>
      <protection hidden="1"/>
    </xf>
    <xf numFmtId="0" fontId="3" fillId="0" borderId="15" xfId="0" applyFont="1" applyBorder="1"/>
    <xf numFmtId="0" fontId="8" fillId="22" borderId="29" xfId="38" applyFont="1" applyFill="1" applyBorder="1" applyAlignment="1" applyProtection="1">
      <alignment horizontal="center" wrapText="1"/>
      <protection hidden="1"/>
    </xf>
    <xf numFmtId="0" fontId="3" fillId="0" borderId="13" xfId="0" applyFont="1" applyBorder="1"/>
    <xf numFmtId="0" fontId="42" fillId="0" borderId="0" xfId="0" applyFont="1" applyAlignment="1">
      <alignment horizontal="right"/>
    </xf>
    <xf numFmtId="49" fontId="3" fillId="0" borderId="13" xfId="38" applyNumberFormat="1" applyFont="1" applyFill="1" applyBorder="1" applyAlignment="1" applyProtection="1">
      <alignment horizontal="left" vertical="center"/>
      <protection hidden="1"/>
    </xf>
    <xf numFmtId="0" fontId="5" fillId="0" borderId="14" xfId="38" applyFont="1" applyFill="1" applyBorder="1" applyAlignment="1" applyProtection="1">
      <alignment horizontal="right" vertical="center"/>
      <protection hidden="1"/>
    </xf>
    <xf numFmtId="0" fontId="3" fillId="0" borderId="14" xfId="0" applyFont="1" applyBorder="1"/>
    <xf numFmtId="49" fontId="3" fillId="0" borderId="19" xfId="38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Border="1" applyAlignment="1">
      <alignment horizontal="left" indent="1"/>
    </xf>
    <xf numFmtId="0" fontId="2" fillId="23" borderId="0" xfId="0" applyFont="1" applyFill="1" applyAlignment="1" applyProtection="1">
      <alignment vertical="center"/>
      <protection hidden="1"/>
    </xf>
    <xf numFmtId="0" fontId="3" fillId="23" borderId="21" xfId="0" applyFont="1" applyFill="1" applyBorder="1" applyAlignment="1" applyProtection="1">
      <alignment horizontal="left" vertical="center" indent="1"/>
      <protection hidden="1"/>
    </xf>
    <xf numFmtId="0" fontId="3" fillId="23" borderId="21" xfId="0" applyFont="1" applyFill="1" applyBorder="1" applyAlignment="1" applyProtection="1">
      <alignment horizontal="left" vertical="center"/>
      <protection hidden="1"/>
    </xf>
    <xf numFmtId="0" fontId="3" fillId="23" borderId="21" xfId="0" applyFont="1" applyFill="1" applyBorder="1" applyAlignment="1" applyProtection="1">
      <alignment vertical="center"/>
      <protection hidden="1"/>
    </xf>
    <xf numFmtId="0" fontId="3" fillId="23" borderId="21" xfId="0" applyFont="1" applyFill="1" applyBorder="1" applyAlignment="1" applyProtection="1">
      <alignment horizontal="left" vertical="center" indent="1"/>
      <protection locked="0" hidden="1"/>
    </xf>
    <xf numFmtId="0" fontId="38" fillId="0" borderId="0" xfId="45" applyFont="1" applyFill="1" applyBorder="1" applyAlignment="1" applyProtection="1">
      <alignment vertical="center"/>
      <protection hidden="1"/>
    </xf>
    <xf numFmtId="0" fontId="39" fillId="0" borderId="0" xfId="38" applyFont="1" applyBorder="1" applyAlignment="1" applyProtection="1">
      <alignment vertical="top"/>
      <protection hidden="1"/>
    </xf>
    <xf numFmtId="0" fontId="34" fillId="0" borderId="0" xfId="38" applyFont="1" applyBorder="1" applyAlignment="1" applyProtection="1">
      <alignment vertical="top"/>
      <protection hidden="1"/>
    </xf>
    <xf numFmtId="0" fontId="2" fillId="0" borderId="0" xfId="38" applyAlignment="1" applyProtection="1">
      <alignment vertical="center"/>
      <protection hidden="1"/>
    </xf>
    <xf numFmtId="0" fontId="3" fillId="0" borderId="0" xfId="38" applyFont="1" applyBorder="1" applyAlignment="1" applyProtection="1">
      <alignment vertical="top"/>
      <protection hidden="1"/>
    </xf>
    <xf numFmtId="0" fontId="36" fillId="0" borderId="32" xfId="38" applyFont="1" applyBorder="1" applyAlignment="1" applyProtection="1">
      <alignment horizontal="left" vertical="center" indent="1"/>
      <protection hidden="1"/>
    </xf>
    <xf numFmtId="0" fontId="5" fillId="0" borderId="33" xfId="38" applyFont="1" applyBorder="1" applyAlignment="1" applyProtection="1">
      <alignment vertical="center"/>
      <protection hidden="1"/>
    </xf>
    <xf numFmtId="0" fontId="5" fillId="0" borderId="33" xfId="38" applyFont="1" applyBorder="1" applyAlignment="1" applyProtection="1">
      <alignment vertical="top"/>
      <protection hidden="1"/>
    </xf>
    <xf numFmtId="0" fontId="5" fillId="0" borderId="34" xfId="38" applyFont="1" applyBorder="1" applyAlignment="1" applyProtection="1">
      <alignment vertical="top"/>
      <protection hidden="1"/>
    </xf>
    <xf numFmtId="0" fontId="5" fillId="0" borderId="34" xfId="38" applyFont="1" applyBorder="1" applyAlignment="1" applyProtection="1">
      <alignment vertical="center"/>
      <protection hidden="1"/>
    </xf>
    <xf numFmtId="0" fontId="3" fillId="0" borderId="33" xfId="38" applyFont="1" applyFill="1" applyBorder="1" applyAlignment="1" applyProtection="1">
      <alignment vertical="center"/>
      <protection hidden="1"/>
    </xf>
    <xf numFmtId="0" fontId="3" fillId="0" borderId="34" xfId="38" applyFont="1" applyFill="1" applyBorder="1" applyAlignment="1" applyProtection="1">
      <alignment vertical="center"/>
      <protection hidden="1"/>
    </xf>
    <xf numFmtId="0" fontId="4" fillId="0" borderId="0" xfId="38" applyFont="1" applyBorder="1" applyAlignment="1" applyProtection="1">
      <alignment vertical="top"/>
      <protection hidden="1"/>
    </xf>
    <xf numFmtId="0" fontId="3" fillId="0" borderId="0" xfId="38" applyFont="1" applyBorder="1" applyAlignment="1" applyProtection="1">
      <alignment horizontal="left" vertical="top" indent="1"/>
      <protection hidden="1"/>
    </xf>
    <xf numFmtId="168" fontId="5" fillId="17" borderId="22" xfId="38" applyNumberFormat="1" applyFont="1" applyFill="1" applyBorder="1" applyAlignment="1" applyProtection="1">
      <alignment horizontal="right" vertical="center" indent="1"/>
      <protection hidden="1"/>
    </xf>
    <xf numFmtId="168" fontId="5" fillId="17" borderId="22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22" xfId="0" applyNumberFormat="1" applyFont="1" applyFill="1" applyBorder="1" applyAlignment="1" applyProtection="1">
      <alignment horizontal="right" vertical="center" indent="1"/>
      <protection hidden="1"/>
    </xf>
    <xf numFmtId="0" fontId="3" fillId="23" borderId="21" xfId="0" applyFont="1" applyFill="1" applyBorder="1" applyAlignment="1" applyProtection="1">
      <alignment horizontal="center" vertical="center"/>
      <protection hidden="1"/>
    </xf>
    <xf numFmtId="14" fontId="8" fillId="22" borderId="30" xfId="38" applyNumberFormat="1" applyFont="1" applyFill="1" applyBorder="1" applyAlignment="1" applyProtection="1">
      <alignment horizontal="center" vertical="top"/>
      <protection hidden="1"/>
    </xf>
    <xf numFmtId="168" fontId="3" fillId="0" borderId="0" xfId="0" applyNumberFormat="1" applyFont="1" applyBorder="1"/>
    <xf numFmtId="168" fontId="5" fillId="0" borderId="22" xfId="38" applyNumberFormat="1" applyFont="1" applyFill="1" applyBorder="1" applyAlignment="1" applyProtection="1">
      <alignment horizontal="right" vertical="center" indent="1"/>
      <protection hidden="1"/>
    </xf>
    <xf numFmtId="168" fontId="3" fillId="0" borderId="0" xfId="0" applyNumberFormat="1" applyFont="1" applyFill="1" applyBorder="1" applyProtection="1">
      <protection hidden="1"/>
    </xf>
    <xf numFmtId="168" fontId="3" fillId="0" borderId="16" xfId="0" applyNumberFormat="1" applyFont="1" applyBorder="1"/>
    <xf numFmtId="168" fontId="3" fillId="0" borderId="16" xfId="0" applyNumberFormat="1" applyFont="1" applyFill="1" applyBorder="1" applyProtection="1"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168" fontId="3" fillId="0" borderId="31" xfId="0" applyNumberFormat="1" applyFont="1" applyBorder="1"/>
    <xf numFmtId="14" fontId="8" fillId="22" borderId="31" xfId="38" applyNumberFormat="1" applyFont="1" applyFill="1" applyBorder="1" applyAlignment="1" applyProtection="1">
      <alignment horizontal="center" vertical="center"/>
      <protection hidden="1"/>
    </xf>
    <xf numFmtId="0" fontId="4" fillId="22" borderId="31" xfId="38" applyFont="1" applyFill="1" applyBorder="1" applyAlignment="1" applyProtection="1">
      <alignment horizontal="center" vertical="center" wrapText="1"/>
      <protection hidden="1"/>
    </xf>
    <xf numFmtId="0" fontId="8" fillId="22" borderId="31" xfId="38" applyFont="1" applyFill="1" applyBorder="1" applyAlignment="1" applyProtection="1">
      <alignment horizontal="center" vertical="center" wrapText="1"/>
      <protection hidden="1"/>
    </xf>
    <xf numFmtId="0" fontId="3" fillId="22" borderId="30" xfId="0" applyFont="1" applyFill="1" applyBorder="1"/>
    <xf numFmtId="4" fontId="5" fillId="18" borderId="22" xfId="38" applyNumberFormat="1" applyFont="1" applyFill="1" applyBorder="1" applyAlignment="1" applyProtection="1">
      <alignment horizontal="right" vertical="center" indent="1"/>
      <protection locked="0"/>
    </xf>
    <xf numFmtId="4" fontId="3" fillId="0" borderId="22" xfId="0" applyNumberFormat="1" applyFont="1" applyBorder="1" applyAlignment="1">
      <alignment horizontal="right" vertical="center" indent="1"/>
    </xf>
    <xf numFmtId="0" fontId="3" fillId="23" borderId="21" xfId="45" applyFont="1" applyFill="1" applyBorder="1" applyAlignment="1" applyProtection="1">
      <alignment vertical="center"/>
      <protection hidden="1"/>
    </xf>
    <xf numFmtId="0" fontId="3" fillId="23" borderId="34" xfId="45" applyFont="1" applyFill="1" applyBorder="1" applyAlignment="1" applyProtection="1">
      <alignment horizontal="left" vertical="center" indent="1"/>
      <protection hidden="1"/>
    </xf>
    <xf numFmtId="14" fontId="3" fillId="23" borderId="0" xfId="45" applyNumberFormat="1" applyFont="1" applyFill="1" applyAlignment="1" applyProtection="1">
      <alignment vertical="center"/>
      <protection hidden="1"/>
    </xf>
    <xf numFmtId="168" fontId="5" fillId="26" borderId="22" xfId="38" applyNumberFormat="1" applyFont="1" applyFill="1" applyBorder="1" applyAlignment="1" applyProtection="1">
      <alignment horizontal="right" vertical="center" indent="1"/>
      <protection hidden="1"/>
    </xf>
    <xf numFmtId="49" fontId="3" fillId="0" borderId="0" xfId="38" applyNumberFormat="1" applyFont="1" applyFill="1" applyBorder="1" applyAlignment="1" applyProtection="1">
      <alignment horizontal="left" vertical="center"/>
      <protection hidden="1"/>
    </xf>
    <xf numFmtId="4" fontId="3" fillId="18" borderId="41" xfId="38" applyNumberFormat="1" applyFont="1" applyFill="1" applyBorder="1" applyAlignment="1" applyProtection="1">
      <alignment horizontal="right" vertical="center" indent="1"/>
      <protection locked="0"/>
    </xf>
    <xf numFmtId="4" fontId="3" fillId="18" borderId="45" xfId="38" applyNumberFormat="1" applyFont="1" applyFill="1" applyBorder="1" applyAlignment="1" applyProtection="1">
      <alignment horizontal="right" vertical="center" indent="1"/>
      <protection locked="0"/>
    </xf>
    <xf numFmtId="168" fontId="3" fillId="26" borderId="41" xfId="0" applyNumberFormat="1" applyFont="1" applyFill="1" applyBorder="1" applyAlignment="1" applyProtection="1">
      <alignment horizontal="right" vertical="center" indent="1"/>
      <protection hidden="1"/>
    </xf>
    <xf numFmtId="4" fontId="3" fillId="18" borderId="42" xfId="38" applyNumberFormat="1" applyFont="1" applyFill="1" applyBorder="1" applyAlignment="1" applyProtection="1">
      <alignment horizontal="right" vertical="center" indent="1"/>
      <protection locked="0"/>
    </xf>
    <xf numFmtId="168" fontId="5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168" fontId="5" fillId="0" borderId="41" xfId="38" applyNumberFormat="1" applyFont="1" applyFill="1" applyBorder="1" applyAlignment="1" applyProtection="1">
      <alignment horizontal="right" vertical="center" indent="1"/>
      <protection hidden="1"/>
    </xf>
    <xf numFmtId="168" fontId="5" fillId="0" borderId="45" xfId="38" applyNumberFormat="1" applyFont="1" applyFill="1" applyBorder="1" applyAlignment="1" applyProtection="1">
      <alignment horizontal="right" vertical="center" indent="1"/>
      <protection hidden="1"/>
    </xf>
    <xf numFmtId="168" fontId="5" fillId="0" borderId="42" xfId="38" applyNumberFormat="1" applyFont="1" applyFill="1" applyBorder="1" applyAlignment="1" applyProtection="1">
      <alignment horizontal="right" vertical="center" indent="1"/>
      <protection hidden="1"/>
    </xf>
    <xf numFmtId="168" fontId="3" fillId="26" borderId="41" xfId="38" applyNumberFormat="1" applyFont="1" applyFill="1" applyBorder="1" applyAlignment="1" applyProtection="1">
      <alignment horizontal="right" vertical="center" indent="1"/>
      <protection hidden="1"/>
    </xf>
    <xf numFmtId="168" fontId="3" fillId="26" borderId="45" xfId="38" applyNumberFormat="1" applyFont="1" applyFill="1" applyBorder="1" applyAlignment="1" applyProtection="1">
      <alignment horizontal="right" vertical="center" indent="1"/>
      <protection hidden="1"/>
    </xf>
    <xf numFmtId="168" fontId="3" fillId="26" borderId="42" xfId="38" applyNumberFormat="1" applyFont="1" applyFill="1" applyBorder="1" applyAlignment="1" applyProtection="1">
      <alignment horizontal="right" vertical="center" indent="1"/>
      <protection hidden="1"/>
    </xf>
    <xf numFmtId="0" fontId="40" fillId="0" borderId="0" xfId="38" applyFont="1" applyBorder="1" applyAlignment="1" applyProtection="1">
      <alignment vertical="top" wrapText="1"/>
      <protection hidden="1"/>
    </xf>
    <xf numFmtId="0" fontId="11" fillId="25" borderId="36" xfId="38" applyFont="1" applyFill="1" applyBorder="1" applyAlignment="1" applyProtection="1">
      <alignment horizontal="left" vertical="center" wrapText="1" indent="1"/>
      <protection hidden="1"/>
    </xf>
    <xf numFmtId="0" fontId="11" fillId="25" borderId="24" xfId="38" applyFont="1" applyFill="1" applyBorder="1" applyAlignment="1" applyProtection="1">
      <alignment horizontal="left" vertical="center" indent="1"/>
      <protection hidden="1"/>
    </xf>
    <xf numFmtId="0" fontId="11" fillId="25" borderId="37" xfId="38" applyFont="1" applyFill="1" applyBorder="1" applyAlignment="1" applyProtection="1">
      <alignment horizontal="left" vertical="center" indent="1"/>
      <protection hidden="1"/>
    </xf>
    <xf numFmtId="0" fontId="11" fillId="25" borderId="38" xfId="38" applyFont="1" applyFill="1" applyBorder="1" applyAlignment="1" applyProtection="1">
      <alignment horizontal="left" vertical="center" indent="1"/>
      <protection hidden="1"/>
    </xf>
    <xf numFmtId="0" fontId="11" fillId="25" borderId="0" xfId="38" applyFont="1" applyFill="1" applyBorder="1" applyAlignment="1" applyProtection="1">
      <alignment horizontal="left" vertical="center" indent="1"/>
      <protection hidden="1"/>
    </xf>
    <xf numFmtId="0" fontId="11" fillId="25" borderId="39" xfId="38" applyFont="1" applyFill="1" applyBorder="1" applyAlignment="1" applyProtection="1">
      <alignment horizontal="left" vertical="center" indent="1"/>
      <protection hidden="1"/>
    </xf>
    <xf numFmtId="0" fontId="5" fillId="25" borderId="36" xfId="38" applyFont="1" applyFill="1" applyBorder="1" applyAlignment="1" applyProtection="1">
      <alignment horizontal="center" vertical="center" wrapText="1"/>
      <protection hidden="1"/>
    </xf>
    <xf numFmtId="0" fontId="5" fillId="25" borderId="24" xfId="38" applyFont="1" applyFill="1" applyBorder="1" applyAlignment="1" applyProtection="1">
      <alignment horizontal="center" vertical="center" wrapText="1"/>
      <protection hidden="1"/>
    </xf>
    <xf numFmtId="0" fontId="5" fillId="25" borderId="37" xfId="38" applyFont="1" applyFill="1" applyBorder="1" applyAlignment="1" applyProtection="1">
      <alignment horizontal="center" vertical="center" wrapText="1"/>
      <protection hidden="1"/>
    </xf>
    <xf numFmtId="0" fontId="5" fillId="25" borderId="38" xfId="38" applyFont="1" applyFill="1" applyBorder="1" applyAlignment="1" applyProtection="1">
      <alignment horizontal="center" vertical="center" wrapText="1"/>
      <protection hidden="1"/>
    </xf>
    <xf numFmtId="0" fontId="5" fillId="25" borderId="0" xfId="38" applyFont="1" applyFill="1" applyBorder="1" applyAlignment="1" applyProtection="1">
      <alignment horizontal="center" vertical="center" wrapText="1"/>
      <protection hidden="1"/>
    </xf>
    <xf numFmtId="0" fontId="5" fillId="25" borderId="39" xfId="38" applyFont="1" applyFill="1" applyBorder="1" applyAlignment="1" applyProtection="1">
      <alignment horizontal="center" vertical="center" wrapText="1"/>
      <protection hidden="1"/>
    </xf>
    <xf numFmtId="0" fontId="5" fillId="25" borderId="40" xfId="38" applyFont="1" applyFill="1" applyBorder="1" applyAlignment="1" applyProtection="1">
      <alignment horizontal="center" vertical="center" wrapText="1"/>
      <protection hidden="1"/>
    </xf>
    <xf numFmtId="0" fontId="5" fillId="25" borderId="27" xfId="38" applyFont="1" applyFill="1" applyBorder="1" applyAlignment="1" applyProtection="1">
      <alignment horizontal="center" vertical="center" wrapText="1"/>
      <protection hidden="1"/>
    </xf>
    <xf numFmtId="0" fontId="5" fillId="25" borderId="35" xfId="38" applyFont="1" applyFill="1" applyBorder="1" applyAlignment="1" applyProtection="1">
      <alignment horizontal="center" vertical="center" wrapText="1"/>
      <protection hidden="1"/>
    </xf>
    <xf numFmtId="0" fontId="5" fillId="0" borderId="32" xfId="38" applyFont="1" applyBorder="1" applyAlignment="1" applyProtection="1">
      <alignment horizontal="center" vertical="center"/>
      <protection hidden="1"/>
    </xf>
    <xf numFmtId="0" fontId="5" fillId="0" borderId="33" xfId="38" applyFont="1" applyBorder="1" applyAlignment="1" applyProtection="1">
      <alignment horizontal="center" vertical="center"/>
      <protection hidden="1"/>
    </xf>
    <xf numFmtId="0" fontId="5" fillId="0" borderId="34" xfId="38" applyFont="1" applyBorder="1" applyAlignment="1" applyProtection="1">
      <alignment horizontal="center" vertical="center"/>
      <protection hidden="1"/>
    </xf>
    <xf numFmtId="0" fontId="5" fillId="0" borderId="24" xfId="38" applyFont="1" applyBorder="1" applyAlignment="1" applyProtection="1">
      <alignment vertical="center" wrapText="1"/>
      <protection hidden="1"/>
    </xf>
    <xf numFmtId="0" fontId="5" fillId="0" borderId="24" xfId="38" applyFont="1" applyBorder="1" applyAlignment="1" applyProtection="1">
      <alignment vertical="center"/>
      <protection hidden="1"/>
    </xf>
    <xf numFmtId="0" fontId="5" fillId="0" borderId="37" xfId="38" applyFont="1" applyBorder="1" applyAlignment="1" applyProtection="1">
      <alignment vertical="center"/>
      <protection hidden="1"/>
    </xf>
    <xf numFmtId="0" fontId="5" fillId="0" borderId="27" xfId="38" applyFont="1" applyBorder="1" applyAlignment="1" applyProtection="1">
      <alignment vertical="center"/>
      <protection hidden="1"/>
    </xf>
    <xf numFmtId="0" fontId="5" fillId="0" borderId="35" xfId="38" applyFont="1" applyBorder="1" applyAlignment="1" applyProtection="1">
      <alignment vertical="center"/>
      <protection hidden="1"/>
    </xf>
    <xf numFmtId="0" fontId="5" fillId="0" borderId="36" xfId="38" applyFont="1" applyBorder="1" applyAlignment="1" applyProtection="1">
      <alignment horizontal="center" vertical="center"/>
      <protection hidden="1"/>
    </xf>
    <xf numFmtId="0" fontId="5" fillId="0" borderId="24" xfId="38" applyFont="1" applyBorder="1" applyAlignment="1" applyProtection="1">
      <alignment horizontal="center" vertical="center"/>
      <protection hidden="1"/>
    </xf>
    <xf numFmtId="0" fontId="5" fillId="0" borderId="37" xfId="38" applyFont="1" applyBorder="1" applyAlignment="1" applyProtection="1">
      <alignment horizontal="center" vertical="center"/>
      <protection hidden="1"/>
    </xf>
    <xf numFmtId="0" fontId="5" fillId="0" borderId="40" xfId="38" applyFont="1" applyBorder="1" applyAlignment="1" applyProtection="1">
      <alignment horizontal="center" vertical="center"/>
      <protection hidden="1"/>
    </xf>
    <xf numFmtId="0" fontId="5" fillId="0" borderId="27" xfId="38" applyFont="1" applyBorder="1" applyAlignment="1" applyProtection="1">
      <alignment horizontal="center" vertical="center"/>
      <protection hidden="1"/>
    </xf>
    <xf numFmtId="0" fontId="5" fillId="0" borderId="35" xfId="38" applyFont="1" applyBorder="1" applyAlignment="1" applyProtection="1">
      <alignment horizontal="center" vertical="center"/>
      <protection hidden="1"/>
    </xf>
    <xf numFmtId="0" fontId="36" fillId="0" borderId="36" xfId="38" applyFont="1" applyBorder="1" applyAlignment="1" applyProtection="1">
      <alignment horizontal="left" vertical="center" wrapText="1" indent="1"/>
      <protection hidden="1"/>
    </xf>
    <xf numFmtId="0" fontId="36" fillId="0" borderId="40" xfId="38" applyFont="1" applyBorder="1" applyAlignment="1" applyProtection="1">
      <alignment horizontal="left" vertical="center" indent="1"/>
      <protection hidden="1"/>
    </xf>
    <xf numFmtId="0" fontId="3" fillId="23" borderId="27" xfId="0" applyFont="1" applyFill="1" applyBorder="1" applyAlignment="1" applyProtection="1">
      <alignment horizontal="center" vertical="center"/>
      <protection hidden="1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 hidden="1"/>
    </xf>
    <xf numFmtId="0" fontId="2" fillId="21" borderId="13" xfId="33" applyFont="1" applyFill="1" applyBorder="1" applyAlignment="1" applyProtection="1">
      <alignment horizontal="left" vertical="center" wrapText="1" indent="1"/>
      <protection locked="0"/>
    </xf>
    <xf numFmtId="0" fontId="2" fillId="21" borderId="14" xfId="33" applyFont="1" applyFill="1" applyBorder="1" applyAlignment="1" applyProtection="1">
      <alignment horizontal="left" vertical="center" wrapText="1" indent="1"/>
      <protection locked="0"/>
    </xf>
    <xf numFmtId="0" fontId="2" fillId="21" borderId="15" xfId="33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49" fontId="3" fillId="21" borderId="10" xfId="45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45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45" applyNumberFormat="1" applyFont="1" applyFill="1" applyBorder="1" applyAlignment="1" applyProtection="1">
      <alignment horizontal="left" vertical="center" indent="1"/>
      <protection locked="0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45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45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2" xfId="45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9" xfId="0" applyNumberFormat="1" applyFont="1" applyFill="1" applyBorder="1" applyAlignment="1" applyProtection="1">
      <alignment vertical="center"/>
      <protection locked="0"/>
    </xf>
    <xf numFmtId="49" fontId="3" fillId="19" borderId="0" xfId="0" applyNumberFormat="1" applyFont="1" applyFill="1" applyBorder="1" applyAlignment="1" applyProtection="1">
      <alignment vertical="center"/>
      <protection locked="0"/>
    </xf>
    <xf numFmtId="49" fontId="3" fillId="19" borderId="18" xfId="0" applyNumberFormat="1" applyFont="1" applyFill="1" applyBorder="1" applyAlignment="1" applyProtection="1">
      <alignment vertical="center"/>
      <protection locked="0"/>
    </xf>
    <xf numFmtId="49" fontId="3" fillId="19" borderId="13" xfId="0" applyNumberFormat="1" applyFont="1" applyFill="1" applyBorder="1" applyAlignment="1" applyProtection="1">
      <alignment vertical="center"/>
      <protection locked="0"/>
    </xf>
    <xf numFmtId="49" fontId="3" fillId="19" borderId="14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vertical="center"/>
      <protection locked="0"/>
    </xf>
    <xf numFmtId="0" fontId="3" fillId="23" borderId="21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Alignment="1" applyProtection="1">
      <alignment horizontal="left" wrapText="1" indent="1"/>
      <protection hidden="1"/>
    </xf>
    <xf numFmtId="168" fontId="3" fillId="0" borderId="10" xfId="0" applyNumberFormat="1" applyFont="1" applyFill="1" applyBorder="1" applyAlignment="1" applyProtection="1">
      <alignment horizontal="right" vertical="center" indent="2"/>
      <protection hidden="1"/>
    </xf>
    <xf numFmtId="168" fontId="3" fillId="0" borderId="11" xfId="0" applyNumberFormat="1" applyFont="1" applyFill="1" applyBorder="1" applyAlignment="1" applyProtection="1">
      <alignment horizontal="right" vertical="center" indent="2"/>
      <protection hidden="1"/>
    </xf>
    <xf numFmtId="168" fontId="3" fillId="0" borderId="12" xfId="0" applyNumberFormat="1" applyFont="1" applyFill="1" applyBorder="1" applyAlignment="1" applyProtection="1">
      <alignment horizontal="right" vertical="center" indent="2"/>
      <protection hidden="1"/>
    </xf>
    <xf numFmtId="165" fontId="3" fillId="19" borderId="20" xfId="0" applyNumberFormat="1" applyFont="1" applyFill="1" applyBorder="1" applyAlignment="1" applyProtection="1">
      <alignment horizontal="left" vertical="center"/>
      <protection locked="0"/>
    </xf>
    <xf numFmtId="165" fontId="3" fillId="19" borderId="16" xfId="0" applyNumberFormat="1" applyFont="1" applyFill="1" applyBorder="1" applyAlignment="1" applyProtection="1">
      <alignment horizontal="left" vertical="center"/>
      <protection locked="0"/>
    </xf>
    <xf numFmtId="14" fontId="3" fillId="27" borderId="10" xfId="45" applyNumberFormat="1" applyFont="1" applyFill="1" applyBorder="1" applyAlignment="1" applyProtection="1">
      <alignment horizontal="left" vertical="center" indent="1"/>
      <protection locked="0" hidden="1"/>
    </xf>
    <xf numFmtId="14" fontId="3" fillId="27" borderId="11" xfId="45" applyNumberFormat="1" applyFont="1" applyFill="1" applyBorder="1" applyAlignment="1" applyProtection="1">
      <alignment horizontal="left" vertical="center" indent="1"/>
      <protection locked="0" hidden="1"/>
    </xf>
    <xf numFmtId="14" fontId="3" fillId="27" borderId="12" xfId="45" applyNumberFormat="1" applyFont="1" applyFill="1" applyBorder="1" applyAlignment="1" applyProtection="1">
      <alignment horizontal="left" vertical="center" indent="1"/>
      <protection locked="0" hidden="1"/>
    </xf>
    <xf numFmtId="0" fontId="34" fillId="0" borderId="13" xfId="0" quotePrefix="1" applyFont="1" applyFill="1" applyBorder="1" applyAlignment="1" applyProtection="1">
      <alignment horizontal="center" vertical="center"/>
      <protection hidden="1"/>
    </xf>
    <xf numFmtId="0" fontId="34" fillId="0" borderId="14" xfId="0" quotePrefix="1" applyFont="1" applyFill="1" applyBorder="1" applyAlignment="1" applyProtection="1">
      <alignment horizontal="center" vertical="center"/>
      <protection hidden="1"/>
    </xf>
    <xf numFmtId="0" fontId="34" fillId="0" borderId="15" xfId="0" quotePrefix="1" applyFont="1" applyFill="1" applyBorder="1" applyAlignment="1" applyProtection="1">
      <alignment horizontal="center" vertical="center"/>
      <protection hidden="1"/>
    </xf>
    <xf numFmtId="0" fontId="34" fillId="0" borderId="20" xfId="0" quotePrefix="1" applyFont="1" applyFill="1" applyBorder="1" applyAlignment="1" applyProtection="1">
      <alignment horizontal="center" vertical="center"/>
      <protection hidden="1"/>
    </xf>
    <xf numFmtId="0" fontId="34" fillId="0" borderId="16" xfId="0" quotePrefix="1" applyFont="1" applyFill="1" applyBorder="1" applyAlignment="1" applyProtection="1">
      <alignment horizontal="center" vertical="center"/>
      <protection hidden="1"/>
    </xf>
    <xf numFmtId="0" fontId="34" fillId="0" borderId="17" xfId="0" quotePrefix="1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indent="1"/>
    </xf>
    <xf numFmtId="0" fontId="3" fillId="0" borderId="18" xfId="0" applyFont="1" applyFill="1" applyBorder="1" applyAlignment="1" applyProtection="1">
      <alignment horizontal="left" vertical="top" indent="1"/>
    </xf>
    <xf numFmtId="0" fontId="3" fillId="0" borderId="19" xfId="0" applyFont="1" applyFill="1" applyBorder="1" applyAlignment="1" applyProtection="1">
      <alignment horizontal="left" vertical="top" indent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9" fillId="21" borderId="10" xfId="33" applyFill="1" applyBorder="1" applyAlignment="1" applyProtection="1">
      <alignment horizontal="left" vertical="center" wrapText="1" indent="1"/>
      <protection locked="0"/>
    </xf>
    <xf numFmtId="0" fontId="33" fillId="21" borderId="11" xfId="33" applyFont="1" applyFill="1" applyBorder="1" applyAlignment="1" applyProtection="1">
      <alignment horizontal="left" vertical="center" wrapText="1" indent="1"/>
      <protection locked="0"/>
    </xf>
    <xf numFmtId="0" fontId="33" fillId="21" borderId="12" xfId="33" applyFont="1" applyFill="1" applyBorder="1" applyAlignment="1" applyProtection="1">
      <alignment horizontal="left" vertical="center" wrapText="1" indent="1"/>
      <protection locked="0"/>
    </xf>
    <xf numFmtId="165" fontId="3" fillId="19" borderId="17" xfId="0" applyNumberFormat="1" applyFont="1" applyFill="1" applyBorder="1" applyAlignment="1" applyProtection="1">
      <alignment horizontal="left" vertical="center"/>
      <protection locked="0"/>
    </xf>
    <xf numFmtId="165" fontId="3" fillId="21" borderId="16" xfId="45" applyNumberFormat="1" applyFont="1" applyFill="1" applyBorder="1" applyAlignment="1" applyProtection="1">
      <alignment vertical="center"/>
      <protection locked="0"/>
    </xf>
    <xf numFmtId="0" fontId="3" fillId="24" borderId="0" xfId="45" applyFont="1" applyFill="1" applyBorder="1" applyAlignment="1" applyProtection="1">
      <alignment vertical="center"/>
      <protection locked="0"/>
    </xf>
    <xf numFmtId="0" fontId="3" fillId="24" borderId="16" xfId="45" applyFont="1" applyFill="1" applyBorder="1" applyAlignment="1" applyProtection="1">
      <alignment vertical="center"/>
      <protection locked="0"/>
    </xf>
    <xf numFmtId="14" fontId="3" fillId="24" borderId="16" xfId="45" applyNumberFormat="1" applyFont="1" applyFill="1" applyBorder="1" applyAlignment="1" applyProtection="1">
      <alignment vertical="center"/>
      <protection locked="0"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0" xfId="38" applyNumberFormat="1" applyFont="1" applyFill="1" applyBorder="1" applyAlignment="1" applyProtection="1">
      <alignment horizontal="center" vertical="center"/>
      <protection hidden="1"/>
    </xf>
    <xf numFmtId="14" fontId="5" fillId="0" borderId="11" xfId="38" applyNumberFormat="1" applyFont="1" applyFill="1" applyBorder="1" applyAlignment="1" applyProtection="1">
      <alignment horizontal="center" vertical="center"/>
      <protection hidden="1"/>
    </xf>
    <xf numFmtId="14" fontId="5" fillId="0" borderId="12" xfId="38" applyNumberFormat="1" applyFont="1" applyFill="1" applyBorder="1" applyAlignment="1" applyProtection="1">
      <alignment horizontal="center" vertical="center"/>
      <protection hidden="1"/>
    </xf>
    <xf numFmtId="165" fontId="3" fillId="21" borderId="0" xfId="45" applyNumberFormat="1" applyFont="1" applyFill="1" applyBorder="1" applyAlignment="1" applyProtection="1">
      <alignment vertical="center"/>
      <protection locked="0"/>
    </xf>
    <xf numFmtId="0" fontId="5" fillId="28" borderId="13" xfId="0" applyFont="1" applyFill="1" applyBorder="1" applyAlignment="1" applyProtection="1">
      <alignment horizontal="left" vertical="center" wrapText="1" indent="1"/>
      <protection hidden="1"/>
    </xf>
    <xf numFmtId="0" fontId="5" fillId="28" borderId="14" xfId="0" applyFont="1" applyFill="1" applyBorder="1" applyAlignment="1" applyProtection="1">
      <alignment horizontal="left" vertical="center" wrapText="1" indent="1"/>
      <protection hidden="1"/>
    </xf>
    <xf numFmtId="0" fontId="5" fillId="28" borderId="15" xfId="0" applyFont="1" applyFill="1" applyBorder="1" applyAlignment="1" applyProtection="1">
      <alignment horizontal="left" vertical="center" wrapText="1" indent="1"/>
      <protection hidden="1"/>
    </xf>
    <xf numFmtId="0" fontId="5" fillId="28" borderId="19" xfId="0" applyFont="1" applyFill="1" applyBorder="1" applyAlignment="1" applyProtection="1">
      <alignment horizontal="left" vertical="center" wrapText="1" indent="1"/>
      <protection hidden="1"/>
    </xf>
    <xf numFmtId="0" fontId="5" fillId="28" borderId="0" xfId="0" applyFont="1" applyFill="1" applyBorder="1" applyAlignment="1" applyProtection="1">
      <alignment horizontal="left" vertical="center" wrapText="1" indent="1"/>
      <protection hidden="1"/>
    </xf>
    <xf numFmtId="0" fontId="5" fillId="28" borderId="18" xfId="0" applyFont="1" applyFill="1" applyBorder="1" applyAlignment="1" applyProtection="1">
      <alignment horizontal="left" vertical="center" wrapText="1" indent="1"/>
      <protection hidden="1"/>
    </xf>
    <xf numFmtId="0" fontId="5" fillId="28" borderId="20" xfId="0" applyFont="1" applyFill="1" applyBorder="1" applyAlignment="1" applyProtection="1">
      <alignment horizontal="left" vertical="center" wrapText="1" indent="1"/>
      <protection hidden="1"/>
    </xf>
    <xf numFmtId="0" fontId="5" fillId="28" borderId="16" xfId="0" applyFont="1" applyFill="1" applyBorder="1" applyAlignment="1" applyProtection="1">
      <alignment horizontal="left" vertical="center" wrapText="1" indent="1"/>
      <protection hidden="1"/>
    </xf>
    <xf numFmtId="0" fontId="5" fillId="28" borderId="17" xfId="0" applyFont="1" applyFill="1" applyBorder="1" applyAlignment="1" applyProtection="1">
      <alignment horizontal="left" vertical="center" wrapText="1" inden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38" applyFont="1" applyFill="1" applyBorder="1" applyAlignment="1" applyProtection="1">
      <alignment horizontal="left" vertical="center" wrapText="1" indent="1"/>
      <protection hidden="1"/>
    </xf>
    <xf numFmtId="0" fontId="3" fillId="0" borderId="14" xfId="38" applyFont="1" applyFill="1" applyBorder="1" applyAlignment="1" applyProtection="1">
      <alignment horizontal="left" vertical="center" wrapText="1" indent="1"/>
      <protection hidden="1"/>
    </xf>
    <xf numFmtId="0" fontId="3" fillId="0" borderId="15" xfId="38" applyFont="1" applyFill="1" applyBorder="1" applyAlignment="1" applyProtection="1">
      <alignment horizontal="left" vertical="center" wrapText="1" indent="1"/>
      <protection hidden="1"/>
    </xf>
    <xf numFmtId="0" fontId="3" fillId="0" borderId="19" xfId="38" applyFont="1" applyFill="1" applyBorder="1" applyAlignment="1" applyProtection="1">
      <alignment horizontal="left" vertical="center" wrapText="1" indent="1"/>
      <protection hidden="1"/>
    </xf>
    <xf numFmtId="0" fontId="3" fillId="0" borderId="0" xfId="38" applyFont="1" applyFill="1" applyBorder="1" applyAlignment="1" applyProtection="1">
      <alignment horizontal="left" vertical="center" wrapText="1" indent="1"/>
      <protection hidden="1"/>
    </xf>
    <xf numFmtId="0" fontId="3" fillId="0" borderId="18" xfId="38" applyFont="1" applyFill="1" applyBorder="1" applyAlignment="1" applyProtection="1">
      <alignment horizontal="left" vertical="center" wrapText="1" indent="1"/>
      <protection hidden="1"/>
    </xf>
    <xf numFmtId="0" fontId="3" fillId="0" borderId="20" xfId="38" applyFont="1" applyFill="1" applyBorder="1" applyAlignment="1" applyProtection="1">
      <alignment horizontal="left" vertical="center" wrapText="1" indent="1"/>
      <protection hidden="1"/>
    </xf>
    <xf numFmtId="0" fontId="3" fillId="0" borderId="16" xfId="38" applyFont="1" applyFill="1" applyBorder="1" applyAlignment="1" applyProtection="1">
      <alignment horizontal="left" vertical="center" wrapText="1" indent="1"/>
      <protection hidden="1"/>
    </xf>
    <xf numFmtId="0" fontId="3" fillId="0" borderId="17" xfId="38" applyFont="1" applyFill="1" applyBorder="1" applyAlignment="1" applyProtection="1">
      <alignment horizontal="left" vertical="center" wrapText="1" indent="1"/>
      <protection hidden="1"/>
    </xf>
    <xf numFmtId="0" fontId="45" fillId="0" borderId="19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47" fillId="0" borderId="0" xfId="54" applyNumberFormat="1" applyFont="1" applyBorder="1" applyAlignment="1" applyProtection="1">
      <alignment vertical="center"/>
      <protection hidden="1"/>
    </xf>
    <xf numFmtId="0" fontId="37" fillId="0" borderId="0" xfId="54" applyNumberFormat="1" applyFont="1" applyBorder="1" applyAlignment="1" applyProtection="1">
      <alignment vertical="center"/>
      <protection hidden="1"/>
    </xf>
    <xf numFmtId="0" fontId="3" fillId="0" borderId="0" xfId="54" applyNumberFormat="1" applyAlignment="1" applyProtection="1">
      <alignment vertical="center"/>
      <protection hidden="1"/>
    </xf>
    <xf numFmtId="0" fontId="48" fillId="25" borderId="46" xfId="54" applyNumberFormat="1" applyFont="1" applyFill="1" applyBorder="1" applyAlignment="1" applyProtection="1">
      <alignment horizontal="left" indent="1"/>
      <protection hidden="1"/>
    </xf>
    <xf numFmtId="0" fontId="3" fillId="25" borderId="44" xfId="54" applyNumberFormat="1" applyFont="1" applyFill="1" applyBorder="1" applyAlignment="1" applyProtection="1">
      <alignment vertical="center"/>
      <protection hidden="1"/>
    </xf>
    <xf numFmtId="0" fontId="3" fillId="25" borderId="47" xfId="54" applyNumberFormat="1" applyFont="1" applyFill="1" applyBorder="1" applyAlignment="1" applyProtection="1">
      <alignment vertical="center"/>
      <protection hidden="1"/>
    </xf>
    <xf numFmtId="0" fontId="48" fillId="25" borderId="48" xfId="54" applyNumberFormat="1" applyFont="1" applyFill="1" applyBorder="1" applyAlignment="1" applyProtection="1">
      <alignment horizontal="left" vertical="top" indent="1"/>
      <protection hidden="1"/>
    </xf>
    <xf numFmtId="0" fontId="3" fillId="25" borderId="43" xfId="54" applyNumberFormat="1" applyFont="1" applyFill="1" applyBorder="1" applyAlignment="1" applyProtection="1">
      <alignment vertical="center"/>
      <protection hidden="1"/>
    </xf>
    <xf numFmtId="0" fontId="3" fillId="25" borderId="49" xfId="54" applyNumberFormat="1" applyFont="1" applyFill="1" applyBorder="1" applyAlignment="1" applyProtection="1">
      <alignment vertical="center"/>
      <protection hidden="1"/>
    </xf>
    <xf numFmtId="0" fontId="49" fillId="0" borderId="0" xfId="54" quotePrefix="1" applyNumberFormat="1" applyFont="1" applyBorder="1" applyAlignment="1" applyProtection="1">
      <alignment horizontal="left" vertical="center"/>
      <protection hidden="1"/>
    </xf>
    <xf numFmtId="0" fontId="5" fillId="29" borderId="50" xfId="54" applyNumberFormat="1" applyFont="1" applyFill="1" applyBorder="1" applyAlignment="1" applyProtection="1">
      <alignment horizontal="left" vertical="center" indent="1"/>
      <protection hidden="1"/>
    </xf>
    <xf numFmtId="0" fontId="3" fillId="29" borderId="51" xfId="54" applyNumberFormat="1" applyFill="1" applyBorder="1" applyAlignment="1" applyProtection="1">
      <alignment horizontal="center" vertical="center"/>
      <protection hidden="1"/>
    </xf>
    <xf numFmtId="0" fontId="3" fillId="29" borderId="52" xfId="54" applyNumberFormat="1" applyFill="1" applyBorder="1" applyAlignment="1" applyProtection="1">
      <alignment vertical="center"/>
      <protection hidden="1"/>
    </xf>
    <xf numFmtId="0" fontId="5" fillId="20" borderId="53" xfId="54" applyNumberFormat="1" applyFont="1" applyFill="1" applyBorder="1" applyAlignment="1">
      <alignment horizontal="left" vertical="center" indent="1"/>
    </xf>
    <xf numFmtId="0" fontId="5" fillId="20" borderId="53" xfId="54" applyNumberFormat="1" applyFont="1" applyFill="1" applyBorder="1" applyAlignment="1">
      <alignment horizontal="center" vertical="center"/>
    </xf>
    <xf numFmtId="0" fontId="3" fillId="0" borderId="0" xfId="54" applyNumberFormat="1" applyBorder="1" applyAlignment="1" applyProtection="1">
      <alignment vertical="center"/>
      <protection hidden="1"/>
    </xf>
    <xf numFmtId="166" fontId="3" fillId="0" borderId="53" xfId="40" applyNumberFormat="1" applyBorder="1" applyAlignment="1" applyProtection="1">
      <alignment horizontal="left" vertical="center" indent="1"/>
      <protection hidden="1"/>
    </xf>
    <xf numFmtId="166" fontId="3" fillId="0" borderId="53" xfId="40" applyNumberFormat="1" applyFont="1" applyBorder="1" applyAlignment="1" applyProtection="1">
      <alignment horizontal="center" vertical="center"/>
      <protection hidden="1"/>
    </xf>
    <xf numFmtId="0" fontId="3" fillId="0" borderId="53" xfId="40" applyNumberFormat="1" applyFont="1" applyBorder="1" applyAlignment="1" applyProtection="1">
      <alignment horizontal="left" vertical="center" wrapText="1" indent="1"/>
      <protection hidden="1"/>
    </xf>
    <xf numFmtId="0" fontId="3" fillId="0" borderId="0" xfId="54" applyNumberFormat="1" applyAlignment="1" applyProtection="1">
      <alignment horizontal="left" vertical="center" indent="1"/>
      <protection hidden="1"/>
    </xf>
    <xf numFmtId="166" fontId="3" fillId="0" borderId="53" xfId="54" applyNumberFormat="1" applyFont="1" applyBorder="1" applyAlignment="1">
      <alignment horizontal="left" vertical="center" indent="1"/>
    </xf>
    <xf numFmtId="166" fontId="3" fillId="0" borderId="53" xfId="38" applyNumberFormat="1" applyFont="1" applyBorder="1" applyAlignment="1">
      <alignment horizontal="center" vertical="center"/>
    </xf>
    <xf numFmtId="0" fontId="3" fillId="0" borderId="53" xfId="54" applyNumberFormat="1" applyFont="1" applyBorder="1" applyAlignment="1">
      <alignment horizontal="left" vertical="center" wrapText="1" indent="1"/>
    </xf>
    <xf numFmtId="166" fontId="3" fillId="0" borderId="53" xfId="54" applyNumberFormat="1" applyFont="1" applyBorder="1" applyAlignment="1">
      <alignment horizontal="center" vertical="center"/>
    </xf>
    <xf numFmtId="0" fontId="12" fillId="0" borderId="0" xfId="54" quotePrefix="1" applyNumberFormat="1" applyFont="1" applyAlignment="1" applyProtection="1">
      <alignment vertical="center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3" xfId="41"/>
    <cellStyle name="Standard 4" xfId="42"/>
    <cellStyle name="Standard 5" xfId="54"/>
    <cellStyle name="Standard_Antrag Thüringen Jahr" xfId="43"/>
    <cellStyle name="Standard_Überarbeitete Abschnitte 03_09 2" xfId="44"/>
    <cellStyle name="Standard_Überarbeitete Abschnitte 11_10 2" xfId="45"/>
    <cellStyle name="Überschrift" xfId="46" builtinId="15" customBuiltin="1"/>
    <cellStyle name="Überschrift 1" xfId="47" builtinId="16" customBuiltin="1"/>
    <cellStyle name="Überschrift 2" xfId="48" builtinId="17" customBuiltin="1"/>
    <cellStyle name="Überschrift 3" xfId="49" builtinId="18" customBuiltin="1"/>
    <cellStyle name="Überschrift 4" xfId="50" builtinId="19" customBuiltin="1"/>
    <cellStyle name="Verknüpfte Zelle" xfId="51" builtinId="24" customBuiltin="1"/>
    <cellStyle name="Warnender Text" xfId="52" builtinId="11" customBuiltin="1"/>
    <cellStyle name="Zelle überprüfen" xfId="53" builtinId="23" customBuiltin="1"/>
  </cellStyles>
  <dxfs count="9"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rgb="FFFF0000"/>
      </font>
    </dxf>
    <dxf>
      <font>
        <strike val="0"/>
        <color theme="0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T$8" lockText="1" noThreeD="1"/>
</file>

<file path=xl/ctrlProps/ctrlProp2.xml><?xml version="1.0" encoding="utf-8"?>
<formControlPr xmlns="http://schemas.microsoft.com/office/spreadsheetml/2009/9/main" objectType="CheckBox" fmlaLink="$T$9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19</xdr:col>
      <xdr:colOff>0</xdr:colOff>
      <xdr:row>3</xdr:row>
      <xdr:rowOff>15875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324225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3</xdr:row>
      <xdr:rowOff>180975</xdr:rowOff>
    </xdr:from>
    <xdr:ext cx="2790825" cy="1266824"/>
    <xdr:sp macro="" textlink="">
      <xdr:nvSpPr>
        <xdr:cNvPr id="2" name="Textfeld 1"/>
        <xdr:cNvSpPr txBox="1"/>
      </xdr:nvSpPr>
      <xdr:spPr>
        <a:xfrm>
          <a:off x="3438525" y="752475"/>
          <a:ext cx="2790825" cy="1266824"/>
        </a:xfrm>
        <a:prstGeom prst="rect">
          <a:avLst/>
        </a:prstGeom>
        <a:solidFill>
          <a:srgbClr val="FCD5B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6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0" u="none">
              <a:latin typeface="Arial" panose="020B0604020202020204" pitchFamily="34" charset="0"/>
              <a:cs typeface="Arial" panose="020B0604020202020204" pitchFamily="34" charset="0"/>
            </a:rPr>
            <a:t>Bitte den </a:t>
          </a:r>
          <a:r>
            <a:rPr lang="de-DE" sz="900" b="1" u="sng">
              <a:latin typeface="Arial" panose="020B0604020202020204" pitchFamily="34" charset="0"/>
              <a:cs typeface="Arial" panose="020B0604020202020204" pitchFamily="34" charset="0"/>
            </a:rPr>
            <a:t>Nachweistyp</a:t>
          </a:r>
          <a:r>
            <a:rPr lang="de-DE" sz="900" b="0" u="none" baseline="0">
              <a:latin typeface="Arial" panose="020B0604020202020204" pitchFamily="34" charset="0"/>
              <a:cs typeface="Arial" panose="020B0604020202020204" pitchFamily="34" charset="0"/>
            </a:rPr>
            <a:t> auswählen!</a:t>
          </a:r>
          <a:endParaRPr lang="de-DE" sz="9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</xdr:row>
          <xdr:rowOff>57150</xdr:rowOff>
        </xdr:from>
        <xdr:to>
          <xdr:col>16</xdr:col>
          <xdr:colOff>323850</xdr:colOff>
          <xdr:row>7</xdr:row>
          <xdr:rowOff>95250</xdr:rowOff>
        </xdr:to>
        <xdr:sp macro="" textlink="">
          <xdr:nvSpPr>
            <xdr:cNvPr id="107325" name="Check Box 829" hidden="1">
              <a:extLst>
                <a:ext uri="{63B3BB69-23CF-44E3-9099-C40C66FF867C}">
                  <a14:compatExt spid="_x0000_s107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Zwischennachweis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152400</xdr:rowOff>
        </xdr:from>
        <xdr:to>
          <xdr:col>16</xdr:col>
          <xdr:colOff>323850</xdr:colOff>
          <xdr:row>9</xdr:row>
          <xdr:rowOff>0</xdr:rowOff>
        </xdr:to>
        <xdr:sp macro="" textlink="">
          <xdr:nvSpPr>
            <xdr:cNvPr id="107326" name="Check Box 830" hidden="1">
              <a:extLst>
                <a:ext uri="{63B3BB69-23CF-44E3-9099-C40C66FF867C}">
                  <a14:compatExt spid="_x0000_s10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Verwendungsnachweis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295275</xdr:colOff>
      <xdr:row>0</xdr:row>
      <xdr:rowOff>0</xdr:rowOff>
    </xdr:from>
    <xdr:to>
      <xdr:col>19</xdr:col>
      <xdr:colOff>0</xdr:colOff>
      <xdr:row>2</xdr:row>
      <xdr:rowOff>168275</xdr:rowOff>
    </xdr:to>
    <xdr:pic>
      <xdr:nvPicPr>
        <xdr:cNvPr id="6" name="Grafik 5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14675" y="0"/>
          <a:ext cx="3190875" cy="549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9525</xdr:rowOff>
        </xdr:from>
        <xdr:to>
          <xdr:col>1</xdr:col>
          <xdr:colOff>304800</xdr:colOff>
          <xdr:row>18</xdr:row>
          <xdr:rowOff>9525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7</xdr:col>
          <xdr:colOff>304800</xdr:colOff>
          <xdr:row>18</xdr:row>
          <xdr:rowOff>9525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</xdr:rowOff>
    </xdr:from>
    <xdr:to>
      <xdr:col>19</xdr:col>
      <xdr:colOff>0</xdr:colOff>
      <xdr:row>69</xdr:row>
      <xdr:rowOff>142875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4476751"/>
          <a:ext cx="6229350" cy="53244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1"/>
  <sheetViews>
    <sheetView showGridLines="0" zoomScaleNormal="100" workbookViewId="0">
      <selection activeCell="A15" sqref="A15"/>
    </sheetView>
  </sheetViews>
  <sheetFormatPr baseColWidth="10" defaultRowHeight="12" x14ac:dyDescent="0.2"/>
  <cols>
    <col min="1" max="1" width="10.7109375" style="146" customWidth="1"/>
    <col min="2" max="2" width="15.7109375" style="147" customWidth="1"/>
    <col min="3" max="3" width="78.7109375" style="146" customWidth="1"/>
    <col min="4" max="16384" width="11.42578125" style="146"/>
  </cols>
  <sheetData>
    <row r="1" spans="1:6" s="406" customFormat="1" ht="30" customHeight="1" thickBot="1" x14ac:dyDescent="0.25">
      <c r="A1" s="404" t="s">
        <v>32</v>
      </c>
      <c r="B1" s="405"/>
      <c r="C1" s="405"/>
    </row>
    <row r="2" spans="1:6" s="406" customFormat="1" ht="30" customHeight="1" thickTop="1" x14ac:dyDescent="0.25">
      <c r="A2" s="407" t="s">
        <v>139</v>
      </c>
      <c r="B2" s="408"/>
      <c r="C2" s="409"/>
    </row>
    <row r="3" spans="1:6" s="406" customFormat="1" ht="30" customHeight="1" thickBot="1" x14ac:dyDescent="0.25">
      <c r="A3" s="410" t="s">
        <v>140</v>
      </c>
      <c r="B3" s="411"/>
      <c r="C3" s="412"/>
    </row>
    <row r="4" spans="1:6" ht="15" customHeight="1" thickTop="1" x14ac:dyDescent="0.2">
      <c r="A4" s="413" t="str">
        <f>IF(AND('Seite 1'!O18="",'Seite 2 ZN'!J23=0,'Seite 2 ZN'!J47=0,'Seite 2 VWN'!R23=0,'Seite 2 VWN'!R47=0)," - öffentlich -"," - vertraulich -")</f>
        <v xml:space="preserve"> - öffentlich -</v>
      </c>
    </row>
    <row r="5" spans="1:6" ht="15" customHeight="1" x14ac:dyDescent="0.2"/>
    <row r="6" spans="1:6" s="406" customFormat="1" ht="18" customHeight="1" x14ac:dyDescent="0.2">
      <c r="A6" s="414" t="s">
        <v>141</v>
      </c>
      <c r="B6" s="415"/>
      <c r="C6" s="416"/>
    </row>
    <row r="7" spans="1:6" s="419" customFormat="1" ht="18" customHeight="1" x14ac:dyDescent="0.2">
      <c r="A7" s="417" t="s">
        <v>33</v>
      </c>
      <c r="B7" s="418" t="s">
        <v>34</v>
      </c>
      <c r="C7" s="417" t="s">
        <v>35</v>
      </c>
      <c r="F7" s="406"/>
    </row>
    <row r="8" spans="1:6" s="148" customFormat="1" ht="24" customHeight="1" x14ac:dyDescent="0.2">
      <c r="A8" s="420" t="s">
        <v>36</v>
      </c>
      <c r="B8" s="421">
        <v>43453</v>
      </c>
      <c r="C8" s="422" t="s">
        <v>37</v>
      </c>
    </row>
    <row r="9" spans="1:6" ht="24" customHeight="1" x14ac:dyDescent="0.2">
      <c r="A9" s="420" t="s">
        <v>127</v>
      </c>
      <c r="B9" s="421">
        <v>43756</v>
      </c>
      <c r="C9" s="422" t="s">
        <v>128</v>
      </c>
    </row>
    <row r="10" spans="1:6" ht="24" customHeight="1" x14ac:dyDescent="0.2">
      <c r="A10" s="420" t="s">
        <v>132</v>
      </c>
      <c r="B10" s="421">
        <v>44839</v>
      </c>
      <c r="C10" s="422" t="s">
        <v>133</v>
      </c>
    </row>
    <row r="11" spans="1:6" s="406" customFormat="1" ht="15" customHeight="1" x14ac:dyDescent="0.2">
      <c r="A11" s="423"/>
    </row>
    <row r="12" spans="1:6" s="406" customFormat="1" ht="18" customHeight="1" x14ac:dyDescent="0.2">
      <c r="A12" s="414" t="s">
        <v>142</v>
      </c>
      <c r="B12" s="415"/>
      <c r="C12" s="416"/>
    </row>
    <row r="13" spans="1:6" s="419" customFormat="1" ht="18" customHeight="1" x14ac:dyDescent="0.2">
      <c r="A13" s="417" t="s">
        <v>33</v>
      </c>
      <c r="B13" s="418" t="s">
        <v>34</v>
      </c>
      <c r="C13" s="417" t="s">
        <v>35</v>
      </c>
      <c r="F13" s="406"/>
    </row>
    <row r="14" spans="1:6" s="419" customFormat="1" ht="24" customHeight="1" x14ac:dyDescent="0.2">
      <c r="A14" s="424" t="s">
        <v>143</v>
      </c>
      <c r="B14" s="425">
        <v>44928</v>
      </c>
      <c r="C14" s="426" t="s">
        <v>144</v>
      </c>
      <c r="F14" s="406"/>
    </row>
    <row r="15" spans="1:6" s="406" customFormat="1" ht="24" customHeight="1" x14ac:dyDescent="0.2">
      <c r="A15" s="424"/>
      <c r="B15" s="427"/>
      <c r="C15" s="426"/>
    </row>
    <row r="16" spans="1:6" s="406" customFormat="1" ht="24" customHeight="1" x14ac:dyDescent="0.2">
      <c r="A16" s="424"/>
      <c r="B16" s="427"/>
      <c r="C16" s="426"/>
    </row>
    <row r="17" spans="1:3" s="406" customFormat="1" ht="24" customHeight="1" x14ac:dyDescent="0.2">
      <c r="A17" s="424"/>
      <c r="B17" s="427"/>
      <c r="C17" s="426"/>
    </row>
    <row r="18" spans="1:3" s="406" customFormat="1" ht="24" customHeight="1" x14ac:dyDescent="0.2">
      <c r="A18" s="424"/>
      <c r="B18" s="427"/>
      <c r="C18" s="426"/>
    </row>
    <row r="19" spans="1:3" s="406" customFormat="1" ht="24" customHeight="1" x14ac:dyDescent="0.2">
      <c r="A19" s="424"/>
      <c r="B19" s="425"/>
      <c r="C19" s="426"/>
    </row>
    <row r="20" spans="1:3" s="406" customFormat="1" ht="24" customHeight="1" x14ac:dyDescent="0.2">
      <c r="A20" s="424"/>
      <c r="B20" s="425"/>
      <c r="C20" s="426"/>
    </row>
    <row r="21" spans="1:3" s="406" customFormat="1" ht="24" customHeight="1" x14ac:dyDescent="0.2">
      <c r="A21" s="424"/>
      <c r="B21" s="427"/>
      <c r="C21" s="426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10"/>
    <pageSetUpPr fitToPage="1"/>
  </sheetPr>
  <dimension ref="A1:S20"/>
  <sheetViews>
    <sheetView showGridLines="0" zoomScaleNormal="100" workbookViewId="0"/>
  </sheetViews>
  <sheetFormatPr baseColWidth="10" defaultRowHeight="12" customHeight="1" x14ac:dyDescent="0.2"/>
  <cols>
    <col min="1" max="19" width="5.140625" style="239" customWidth="1"/>
    <col min="20" max="20" width="5.7109375" style="239" customWidth="1"/>
    <col min="21" max="16384" width="11.42578125" style="239"/>
  </cols>
  <sheetData>
    <row r="1" spans="1:19" s="238" customFormat="1" ht="18" customHeight="1" x14ac:dyDescent="0.2">
      <c r="A1" s="236" t="s">
        <v>65</v>
      </c>
      <c r="B1" s="237"/>
      <c r="C1" s="237"/>
      <c r="D1" s="237"/>
      <c r="E1" s="237"/>
      <c r="F1" s="237"/>
      <c r="G1" s="237"/>
      <c r="H1" s="237"/>
    </row>
    <row r="2" spans="1:19" s="238" customFormat="1" ht="12" customHeight="1" x14ac:dyDescent="0.2">
      <c r="A2" s="237"/>
      <c r="B2" s="237"/>
      <c r="C2" s="237"/>
      <c r="D2" s="237"/>
      <c r="E2" s="237"/>
      <c r="F2" s="237"/>
      <c r="G2" s="237"/>
      <c r="H2" s="237"/>
    </row>
    <row r="3" spans="1:19" s="238" customFormat="1" ht="12" customHeight="1" x14ac:dyDescent="0.2"/>
    <row r="4" spans="1:19" s="238" customFormat="1" ht="12" customHeight="1" x14ac:dyDescent="0.2"/>
    <row r="5" spans="1:19" ht="12" customHeight="1" x14ac:dyDescent="0.2">
      <c r="A5" s="285" t="s">
        <v>86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7"/>
      <c r="N5" s="291" t="s">
        <v>81</v>
      </c>
      <c r="O5" s="292"/>
      <c r="P5" s="293"/>
      <c r="Q5" s="291" t="s">
        <v>82</v>
      </c>
      <c r="R5" s="292"/>
      <c r="S5" s="293"/>
    </row>
    <row r="6" spans="1:19" ht="12" customHeight="1" x14ac:dyDescent="0.2">
      <c r="A6" s="288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90"/>
      <c r="N6" s="294"/>
      <c r="O6" s="295"/>
      <c r="P6" s="296"/>
      <c r="Q6" s="294"/>
      <c r="R6" s="295"/>
      <c r="S6" s="296"/>
    </row>
    <row r="7" spans="1:19" ht="12" customHeight="1" x14ac:dyDescent="0.2">
      <c r="A7" s="288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90"/>
      <c r="N7" s="294"/>
      <c r="O7" s="295"/>
      <c r="P7" s="296"/>
      <c r="Q7" s="294"/>
      <c r="R7" s="295"/>
      <c r="S7" s="296"/>
    </row>
    <row r="8" spans="1:19" ht="12" customHeight="1" x14ac:dyDescent="0.2">
      <c r="A8" s="288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90"/>
      <c r="N8" s="297"/>
      <c r="O8" s="298"/>
      <c r="P8" s="299"/>
      <c r="Q8" s="297"/>
      <c r="R8" s="298"/>
      <c r="S8" s="299"/>
    </row>
    <row r="9" spans="1:19" ht="18" customHeight="1" x14ac:dyDescent="0.2">
      <c r="A9" s="240" t="s">
        <v>41</v>
      </c>
      <c r="B9" s="241" t="s">
        <v>66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300" t="s">
        <v>67</v>
      </c>
      <c r="O9" s="301"/>
      <c r="P9" s="302"/>
      <c r="Q9" s="300" t="s">
        <v>67</v>
      </c>
      <c r="R9" s="301"/>
      <c r="S9" s="302"/>
    </row>
    <row r="10" spans="1:19" ht="18" customHeight="1" x14ac:dyDescent="0.2">
      <c r="A10" s="240" t="s">
        <v>41</v>
      </c>
      <c r="B10" s="241" t="s">
        <v>84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4"/>
      <c r="N10" s="300" t="s">
        <v>67</v>
      </c>
      <c r="O10" s="301"/>
      <c r="P10" s="302"/>
      <c r="Q10" s="300"/>
      <c r="R10" s="301"/>
      <c r="S10" s="302"/>
    </row>
    <row r="11" spans="1:19" ht="18" customHeight="1" x14ac:dyDescent="0.2">
      <c r="A11" s="240" t="s">
        <v>41</v>
      </c>
      <c r="B11" s="245" t="s">
        <v>68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6"/>
      <c r="N11" s="300"/>
      <c r="O11" s="301"/>
      <c r="P11" s="302"/>
      <c r="Q11" s="300" t="s">
        <v>67</v>
      </c>
      <c r="R11" s="301"/>
      <c r="S11" s="302"/>
    </row>
    <row r="12" spans="1:19" ht="18" customHeight="1" x14ac:dyDescent="0.2">
      <c r="A12" s="314" t="s">
        <v>131</v>
      </c>
      <c r="B12" s="303" t="s">
        <v>130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5"/>
      <c r="N12" s="308" t="s">
        <v>67</v>
      </c>
      <c r="O12" s="309"/>
      <c r="P12" s="310"/>
      <c r="Q12" s="308" t="s">
        <v>67</v>
      </c>
      <c r="R12" s="309"/>
      <c r="S12" s="310"/>
    </row>
    <row r="13" spans="1:19" ht="18" customHeight="1" x14ac:dyDescent="0.2">
      <c r="A13" s="315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7"/>
      <c r="N13" s="311"/>
      <c r="O13" s="312"/>
      <c r="P13" s="313"/>
      <c r="Q13" s="311"/>
      <c r="R13" s="312"/>
      <c r="S13" s="313"/>
    </row>
    <row r="14" spans="1:19" ht="18" customHeight="1" x14ac:dyDescent="0.2">
      <c r="A14" s="240" t="s">
        <v>41</v>
      </c>
      <c r="B14" s="241" t="s">
        <v>46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3"/>
      <c r="N14" s="300" t="s">
        <v>67</v>
      </c>
      <c r="O14" s="301"/>
      <c r="P14" s="302"/>
      <c r="Q14" s="300" t="s">
        <v>67</v>
      </c>
      <c r="R14" s="301"/>
      <c r="S14" s="302"/>
    </row>
    <row r="16" spans="1:19" s="247" customFormat="1" ht="12" customHeight="1" x14ac:dyDescent="0.2">
      <c r="A16" s="248"/>
      <c r="B16" s="248"/>
    </row>
    <row r="17" spans="1:19" ht="12" customHeight="1" x14ac:dyDescent="0.2">
      <c r="A17" s="284" t="s">
        <v>145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</row>
    <row r="18" spans="1:19" ht="12" customHeight="1" x14ac:dyDescent="0.2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</row>
    <row r="19" spans="1:19" ht="12" customHeight="1" x14ac:dyDescent="0.2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</row>
    <row r="20" spans="1:19" ht="12" customHeight="1" x14ac:dyDescent="0.2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</row>
  </sheetData>
  <sheetProtection password="EF62" sheet="1" objects="1" scenarios="1" autoFilter="0"/>
  <mergeCells count="16">
    <mergeCell ref="A17:S20"/>
    <mergeCell ref="A5:M8"/>
    <mergeCell ref="N5:P8"/>
    <mergeCell ref="Q5:S8"/>
    <mergeCell ref="N9:P9"/>
    <mergeCell ref="Q9:S9"/>
    <mergeCell ref="N10:P10"/>
    <mergeCell ref="Q10:S10"/>
    <mergeCell ref="N11:P11"/>
    <mergeCell ref="Q11:S11"/>
    <mergeCell ref="B12:M13"/>
    <mergeCell ref="N12:P13"/>
    <mergeCell ref="Q12:S13"/>
    <mergeCell ref="A12:A13"/>
    <mergeCell ref="N14:P14"/>
    <mergeCell ref="Q14:S14"/>
  </mergeCells>
  <conditionalFormatting sqref="N9:S12 N14:S14">
    <cfRule type="cellIs" dxfId="8" priority="6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B66"/>
  <sheetViews>
    <sheetView showGridLines="0" tabSelected="1" zoomScaleNormal="100" workbookViewId="0">
      <selection activeCell="A5" sqref="A5:I5"/>
    </sheetView>
  </sheetViews>
  <sheetFormatPr baseColWidth="10" defaultRowHeight="12.75" customHeight="1" x14ac:dyDescent="0.2"/>
  <cols>
    <col min="1" max="1" width="1.5703125" style="3" customWidth="1"/>
    <col min="2" max="4" width="6.7109375" style="3" customWidth="1"/>
    <col min="5" max="18" width="5.140625" style="3" customWidth="1"/>
    <col min="19" max="19" width="0.85546875" style="3" customWidth="1"/>
    <col min="20" max="20" width="9.42578125" style="157" hidden="1" customWidth="1"/>
    <col min="21" max="21" width="20" style="3" hidden="1" customWidth="1"/>
    <col min="22" max="25" width="10.7109375" style="3" hidden="1" customWidth="1"/>
    <col min="26" max="26" width="20.28515625" style="3" hidden="1" customWidth="1"/>
    <col min="27" max="27" width="20.7109375" style="3" hidden="1" customWidth="1"/>
    <col min="28" max="28" width="58" style="3" hidden="1" customWidth="1"/>
    <col min="29" max="16384" width="11.42578125" style="3"/>
  </cols>
  <sheetData>
    <row r="1" spans="1:28" s="2" customFormat="1" ht="15" customHeight="1" x14ac:dyDescent="0.2">
      <c r="T1" s="153"/>
      <c r="U1" s="149"/>
      <c r="V1" s="149"/>
      <c r="W1" s="149"/>
      <c r="X1" s="149"/>
      <c r="Y1" s="149"/>
      <c r="Z1" s="149"/>
      <c r="AA1" s="230"/>
      <c r="AB1" s="230"/>
    </row>
    <row r="2" spans="1:28" s="2" customFormat="1" ht="15" customHeight="1" x14ac:dyDescent="0.2">
      <c r="T2" s="153"/>
      <c r="U2" s="149"/>
      <c r="V2" s="149"/>
      <c r="W2" s="149"/>
      <c r="X2" s="149"/>
      <c r="Y2" s="149"/>
      <c r="Z2" s="149"/>
      <c r="AA2" s="230"/>
      <c r="AB2" s="230"/>
    </row>
    <row r="3" spans="1:28" s="2" customFormat="1" ht="15" customHeight="1" x14ac:dyDescent="0.2">
      <c r="T3" s="153"/>
      <c r="U3" s="149"/>
      <c r="V3" s="149"/>
      <c r="W3" s="149"/>
      <c r="X3" s="149"/>
      <c r="Y3" s="149"/>
      <c r="Z3" s="149"/>
      <c r="AA3" s="230"/>
      <c r="AB3" s="230"/>
    </row>
    <row r="4" spans="1:28" ht="15" customHeight="1" x14ac:dyDescent="0.2">
      <c r="A4" s="3" t="s">
        <v>12</v>
      </c>
      <c r="T4" s="316" t="s">
        <v>61</v>
      </c>
      <c r="U4" s="316"/>
      <c r="V4" s="316"/>
      <c r="W4" s="316"/>
      <c r="X4" s="316"/>
      <c r="Y4" s="316"/>
      <c r="Z4" s="316"/>
      <c r="AA4" s="316"/>
      <c r="AB4" s="316"/>
    </row>
    <row r="5" spans="1:28" ht="15" customHeight="1" x14ac:dyDescent="0.2">
      <c r="A5" s="338"/>
      <c r="B5" s="339"/>
      <c r="C5" s="339"/>
      <c r="D5" s="339"/>
      <c r="E5" s="339"/>
      <c r="F5" s="339"/>
      <c r="G5" s="339"/>
      <c r="H5" s="339"/>
      <c r="I5" s="340"/>
      <c r="J5" s="47"/>
      <c r="T5" s="252">
        <v>1</v>
      </c>
      <c r="U5" s="252">
        <v>2</v>
      </c>
      <c r="V5" s="252">
        <v>3</v>
      </c>
      <c r="W5" s="252">
        <v>4</v>
      </c>
      <c r="X5" s="252">
        <v>5</v>
      </c>
      <c r="Y5" s="252">
        <v>6</v>
      </c>
      <c r="Z5" s="252">
        <v>7</v>
      </c>
      <c r="AA5" s="252">
        <v>8</v>
      </c>
      <c r="AB5" s="252">
        <v>9</v>
      </c>
    </row>
    <row r="6" spans="1:28" ht="15" customHeight="1" x14ac:dyDescent="0.2">
      <c r="A6" s="335"/>
      <c r="B6" s="336"/>
      <c r="C6" s="336"/>
      <c r="D6" s="336"/>
      <c r="E6" s="336"/>
      <c r="F6" s="336"/>
      <c r="G6" s="336"/>
      <c r="H6" s="336"/>
      <c r="I6" s="337"/>
      <c r="J6" s="48"/>
      <c r="T6" s="231"/>
      <c r="U6" s="232"/>
      <c r="V6" s="341" t="s">
        <v>73</v>
      </c>
      <c r="W6" s="341"/>
      <c r="X6" s="341"/>
      <c r="Y6" s="341"/>
      <c r="Z6" s="252"/>
      <c r="AA6" s="252"/>
      <c r="AB6" s="232"/>
    </row>
    <row r="7" spans="1:28" ht="15" customHeight="1" x14ac:dyDescent="0.2">
      <c r="A7" s="335"/>
      <c r="B7" s="336"/>
      <c r="C7" s="336"/>
      <c r="D7" s="336"/>
      <c r="E7" s="336"/>
      <c r="F7" s="336"/>
      <c r="G7" s="336"/>
      <c r="H7" s="336"/>
      <c r="I7" s="337"/>
      <c r="J7" s="48"/>
      <c r="T7" s="234"/>
      <c r="U7" s="233"/>
      <c r="V7" s="252"/>
      <c r="W7" s="252"/>
      <c r="X7" s="252"/>
      <c r="Y7" s="252"/>
      <c r="Z7" s="252"/>
      <c r="AA7" s="233"/>
      <c r="AB7" s="233"/>
    </row>
    <row r="8" spans="1:28" ht="15" customHeight="1" x14ac:dyDescent="0.2">
      <c r="A8" s="335"/>
      <c r="B8" s="336"/>
      <c r="C8" s="336"/>
      <c r="D8" s="336"/>
      <c r="E8" s="336"/>
      <c r="F8" s="336"/>
      <c r="G8" s="336"/>
      <c r="H8" s="336"/>
      <c r="I8" s="337"/>
      <c r="J8" s="48"/>
      <c r="T8" s="234" t="b">
        <v>0</v>
      </c>
      <c r="U8" s="233" t="s">
        <v>62</v>
      </c>
      <c r="V8" s="252"/>
      <c r="W8" s="252"/>
      <c r="X8" s="252"/>
      <c r="Y8" s="252"/>
      <c r="Z8" s="252" t="str">
        <f>IF(OR($G$38="",$P$38=""),"____",IF(YEAR($G$38)&lt;&gt;YEAR($P$38),"____",YEAR($P$38)))</f>
        <v>____</v>
      </c>
      <c r="AA8" s="233" t="str">
        <f>IF(OR($G$38="",$P$38=""),"__.__.____ - __.__.____",IF(YEAR($G$38)&lt;&gt;YEAR($P$38),"__.__.____ - __.__.____",CONCATENATE(TEXT($G$38,"TT.MM.JJJJ")," - ",TEXT($P$38,"TT.MM.JJJJ"))))</f>
        <v>__.__.____ - __.__.____</v>
      </c>
      <c r="AB8" s="233" t="str">
        <f>CONCATENATE(U8,"für Erklärungszeitraum ",AA8)</f>
        <v>Zwischennachweis für Erklärungszeitraum __.__.____ - __.__.____</v>
      </c>
    </row>
    <row r="9" spans="1:28" ht="15" customHeight="1" x14ac:dyDescent="0.2">
      <c r="A9" s="346"/>
      <c r="B9" s="347"/>
      <c r="C9" s="347"/>
      <c r="D9" s="347"/>
      <c r="E9" s="347"/>
      <c r="F9" s="347"/>
      <c r="G9" s="347"/>
      <c r="H9" s="347"/>
      <c r="I9" s="367"/>
      <c r="J9" s="48"/>
      <c r="T9" s="234" t="b">
        <v>0</v>
      </c>
      <c r="U9" s="233" t="s">
        <v>63</v>
      </c>
      <c r="V9" s="252" t="str">
        <f>IF(YEAR($P$36)-YEAR($G$36)&gt;2,$Y$9-3,"____")</f>
        <v>____</v>
      </c>
      <c r="W9" s="252" t="str">
        <f>IF(YEAR($P$36)-YEAR($G$36)&gt;1,$Y$9-2,"____")</f>
        <v>____</v>
      </c>
      <c r="X9" s="252" t="str">
        <f>IF(YEAR($P$36)-YEAR($G$36)&gt;0,$Y$9-1,"____")</f>
        <v>____</v>
      </c>
      <c r="Y9" s="252" t="str">
        <f>IF(YEAR($P$36)=1900,"____",YEAR($P$36))</f>
        <v>____</v>
      </c>
      <c r="Z9" s="252" t="str">
        <f>IF(OR($G$36="",$P$36=""),"____",IF(YEAR($G$36)=YEAR($P$36),YEAR($P$36),CONCATENATE(YEAR($G$36)," - ",YEAR($P$36))))</f>
        <v>____</v>
      </c>
      <c r="AA9" s="233" t="str">
        <f>IF(OR($G$36="",$P$36=""),"__.__.____ - __.__.____",CONCATENATE(TEXT($G$36,"TT.MM.JJJJ")," - ",TEXT($P$36,"TT.MM.JJJJ")))</f>
        <v>__.__.____ - __.__.____</v>
      </c>
      <c r="AB9" s="233" t="str">
        <f>CONCATENATE(U9,"für Bewilligungszeitraum ",AA9)</f>
        <v>Verwendungsnachweis für Bewilligungszeitraum __.__.____ - __.__.____</v>
      </c>
    </row>
    <row r="10" spans="1:28" ht="15" customHeight="1" x14ac:dyDescent="0.2">
      <c r="B10" s="49"/>
      <c r="C10" s="49"/>
      <c r="D10" s="49"/>
      <c r="E10" s="49"/>
      <c r="J10" s="11"/>
      <c r="T10" s="231">
        <f>COUNTIF(T8:T9,TRUE)</f>
        <v>0</v>
      </c>
      <c r="U10" s="233"/>
      <c r="V10" s="233"/>
      <c r="W10" s="233"/>
      <c r="X10" s="233" t="s">
        <v>83</v>
      </c>
      <c r="Y10" s="233"/>
      <c r="Z10" s="252" t="str">
        <f>IF($T$10&lt;&gt;1,"",$Z$8)</f>
        <v/>
      </c>
      <c r="AA10" s="233" t="str">
        <f>IF($T$10&lt;&gt;1,"",$AA$8)</f>
        <v/>
      </c>
      <c r="AB10" s="233"/>
    </row>
    <row r="11" spans="1:28" ht="15" customHeight="1" x14ac:dyDescent="0.2">
      <c r="T11" s="231"/>
      <c r="U11" s="233"/>
      <c r="V11" s="233"/>
      <c r="W11" s="233"/>
      <c r="X11" s="233" t="s">
        <v>78</v>
      </c>
      <c r="Y11" s="233"/>
      <c r="Z11" s="252" t="str">
        <f>IF($T$10&lt;&gt;1,"",$Z$9)</f>
        <v/>
      </c>
      <c r="AA11" s="233" t="str">
        <f>IF($T$10&lt;&gt;1,"",$AA$9)</f>
        <v/>
      </c>
      <c r="AB11" s="233"/>
    </row>
    <row r="12" spans="1:28" s="22" customFormat="1" ht="15" customHeight="1" x14ac:dyDescent="0.2">
      <c r="A12" s="50" t="s">
        <v>146</v>
      </c>
      <c r="B12" s="18"/>
      <c r="C12" s="18"/>
      <c r="D12" s="18"/>
      <c r="E12" s="18"/>
      <c r="F12" s="18"/>
      <c r="G12" s="18"/>
      <c r="H12" s="18"/>
      <c r="K12" s="51" t="s">
        <v>10</v>
      </c>
      <c r="L12" s="52"/>
      <c r="M12" s="52"/>
      <c r="N12" s="52"/>
      <c r="O12" s="52"/>
      <c r="P12" s="52"/>
      <c r="Q12" s="52"/>
      <c r="R12" s="52"/>
      <c r="S12" s="53"/>
      <c r="T12" s="268"/>
      <c r="U12" s="267"/>
      <c r="V12" s="267"/>
      <c r="W12" s="267"/>
      <c r="X12" s="233" t="s">
        <v>79</v>
      </c>
      <c r="Y12" s="233"/>
      <c r="Z12" s="252" t="str">
        <f>IF($T$10&lt;&gt;1,"",VLOOKUP(TRUE,$T$8:$AB$9,7,FALSE))</f>
        <v/>
      </c>
      <c r="AA12" s="233" t="str">
        <f>IF($T$10&lt;&gt;1,"",VLOOKUP(TRUE,$T$8:$AB$9,8,FALSE))</f>
        <v/>
      </c>
      <c r="AB12" s="267"/>
    </row>
    <row r="13" spans="1:28" s="22" customFormat="1" ht="15" customHeight="1" x14ac:dyDescent="0.2">
      <c r="A13" s="50" t="s">
        <v>147</v>
      </c>
      <c r="B13" s="18"/>
      <c r="C13" s="18"/>
      <c r="D13" s="18"/>
      <c r="E13" s="18"/>
      <c r="F13" s="18"/>
      <c r="G13" s="18"/>
      <c r="H13" s="18"/>
      <c r="J13" s="18"/>
      <c r="K13" s="54"/>
      <c r="L13" s="55"/>
      <c r="M13" s="55"/>
      <c r="N13" s="55"/>
      <c r="O13" s="55"/>
      <c r="P13" s="55"/>
      <c r="Q13" s="55"/>
      <c r="R13" s="55"/>
      <c r="S13" s="56"/>
      <c r="T13" s="268"/>
      <c r="U13" s="267"/>
      <c r="V13" s="267"/>
      <c r="W13" s="267"/>
      <c r="X13" s="233" t="s">
        <v>46</v>
      </c>
      <c r="Y13" s="233"/>
      <c r="Z13" s="252" t="str">
        <f>IF($T$10&lt;&gt;1,"",VLOOKUP(TRUE,$T$8:$AB$9,7,FALSE))</f>
        <v/>
      </c>
      <c r="AA13" s="233" t="str">
        <f>IF($T$10&lt;&gt;1,"",VLOOKUP(TRUE,$T$8:$AB$9,8,FALSE))</f>
        <v/>
      </c>
      <c r="AB13" s="267"/>
    </row>
    <row r="14" spans="1:28" s="22" customFormat="1" ht="15" customHeight="1" x14ac:dyDescent="0.2">
      <c r="A14" s="50" t="s">
        <v>134</v>
      </c>
      <c r="B14" s="18"/>
      <c r="C14" s="18"/>
      <c r="D14" s="18"/>
      <c r="E14" s="18"/>
      <c r="F14" s="18"/>
      <c r="G14" s="18"/>
      <c r="H14" s="18"/>
      <c r="I14" s="18"/>
      <c r="J14" s="18"/>
      <c r="K14" s="54"/>
      <c r="L14" s="55"/>
      <c r="M14" s="55"/>
      <c r="N14" s="55"/>
      <c r="O14" s="55"/>
      <c r="P14" s="55"/>
      <c r="Q14" s="55"/>
      <c r="R14" s="55"/>
      <c r="S14" s="56"/>
      <c r="T14" s="268"/>
      <c r="U14" s="267"/>
      <c r="V14" s="267"/>
      <c r="W14" s="267"/>
      <c r="X14" s="233" t="s">
        <v>77</v>
      </c>
      <c r="Y14" s="233"/>
      <c r="Z14" s="252" t="str">
        <f>IF($T$10&lt;&gt;1,"",IF($T$9=TRUE,$Y$9,$Z$8))</f>
        <v/>
      </c>
      <c r="AA14" s="233" t="str">
        <f>IF($T$10&lt;&gt;1,"",IF(OR($G$36="",$P$36=""),"__.__.____ - __.__.____",IF($T$9=TRUE,CONCATENATE(TEXT(IF(DATE(YEAR($P$36),1,1)&lt;$G$36,$G$36,DATE(YEAR($P$36),1,1)),"TT.MM.JJJJ")," - ",TEXT($P$36,"TT.MM.JJJJ")),$AA$8)))</f>
        <v/>
      </c>
      <c r="AB14" s="267"/>
    </row>
    <row r="15" spans="1:28" s="22" customFormat="1" ht="15" customHeight="1" x14ac:dyDescent="0.2">
      <c r="A15" s="50" t="s">
        <v>135</v>
      </c>
      <c r="B15" s="18"/>
      <c r="C15" s="18"/>
      <c r="D15" s="18"/>
      <c r="E15" s="18"/>
      <c r="F15" s="18"/>
      <c r="G15" s="18"/>
      <c r="H15" s="18"/>
      <c r="I15" s="18"/>
      <c r="J15" s="18"/>
      <c r="K15" s="54"/>
      <c r="L15" s="55"/>
      <c r="M15" s="55"/>
      <c r="N15" s="55"/>
      <c r="O15" s="55"/>
      <c r="P15" s="55"/>
      <c r="Q15" s="55"/>
      <c r="R15" s="55"/>
      <c r="S15" s="56"/>
      <c r="T15" s="154"/>
      <c r="U15" s="150"/>
      <c r="V15" s="150"/>
      <c r="W15" s="150"/>
      <c r="X15" s="150"/>
      <c r="Y15" s="150"/>
      <c r="Z15" s="150"/>
      <c r="AA15" s="150"/>
      <c r="AB15" s="150"/>
    </row>
    <row r="16" spans="1:28" s="22" customFormat="1" ht="15" customHeight="1" x14ac:dyDescent="0.2">
      <c r="B16" s="18"/>
      <c r="C16" s="18"/>
      <c r="D16" s="18"/>
      <c r="E16" s="18"/>
      <c r="F16" s="18"/>
      <c r="G16" s="18"/>
      <c r="H16" s="18"/>
      <c r="I16" s="18"/>
      <c r="J16" s="18"/>
      <c r="K16" s="57"/>
      <c r="L16" s="58"/>
      <c r="M16" s="58"/>
      <c r="N16" s="58"/>
      <c r="O16" s="58"/>
      <c r="P16" s="58"/>
      <c r="Q16" s="58"/>
      <c r="R16" s="58"/>
      <c r="S16" s="59"/>
      <c r="T16" s="154"/>
      <c r="U16" s="150"/>
      <c r="V16" s="150"/>
      <c r="W16" s="150"/>
      <c r="X16" s="150"/>
      <c r="Y16" s="150"/>
      <c r="Z16" s="150"/>
      <c r="AA16" s="269"/>
      <c r="AB16" s="150"/>
    </row>
    <row r="17" spans="1:28" s="19" customFormat="1" ht="18" customHeight="1" x14ac:dyDescent="0.2">
      <c r="A17" s="22"/>
      <c r="B17" s="22"/>
      <c r="C17" s="22"/>
      <c r="D17" s="22"/>
      <c r="E17" s="22"/>
      <c r="F17" s="18"/>
      <c r="G17" s="18"/>
      <c r="H17" s="18"/>
      <c r="I17" s="18"/>
      <c r="J17" s="18"/>
      <c r="K17" s="60" t="s">
        <v>6</v>
      </c>
      <c r="L17" s="61"/>
      <c r="M17" s="61"/>
      <c r="N17" s="62"/>
      <c r="O17" s="348">
        <f ca="1">TODAY()</f>
        <v>44922</v>
      </c>
      <c r="P17" s="349"/>
      <c r="Q17" s="349"/>
      <c r="R17" s="349"/>
      <c r="S17" s="350"/>
      <c r="T17" s="154"/>
      <c r="U17" s="150"/>
      <c r="V17" s="150"/>
      <c r="W17" s="150"/>
      <c r="X17" s="150"/>
      <c r="Y17" s="150"/>
      <c r="Z17" s="150"/>
      <c r="AA17" s="269"/>
      <c r="AB17" s="150"/>
    </row>
    <row r="18" spans="1:28" s="19" customFormat="1" ht="18" customHeight="1" x14ac:dyDescent="0.2">
      <c r="A18" s="22"/>
      <c r="B18" s="22"/>
      <c r="C18" s="22"/>
      <c r="D18" s="22"/>
      <c r="E18" s="22"/>
      <c r="F18" s="18"/>
      <c r="G18" s="18"/>
      <c r="H18" s="18"/>
      <c r="I18" s="18"/>
      <c r="J18" s="18"/>
      <c r="K18" s="63" t="s">
        <v>4</v>
      </c>
      <c r="L18" s="64"/>
      <c r="M18" s="64"/>
      <c r="N18" s="65"/>
      <c r="O18" s="326"/>
      <c r="P18" s="327"/>
      <c r="Q18" s="327"/>
      <c r="R18" s="327"/>
      <c r="S18" s="328"/>
      <c r="T18" s="154"/>
      <c r="U18" s="150"/>
      <c r="V18" s="150"/>
      <c r="W18" s="150"/>
      <c r="X18" s="150"/>
      <c r="Y18" s="150"/>
      <c r="Z18" s="150"/>
      <c r="AA18" s="150"/>
      <c r="AB18" s="150"/>
    </row>
    <row r="19" spans="1:28" ht="5.0999999999999996" customHeight="1" x14ac:dyDescent="0.2">
      <c r="T19" s="153"/>
      <c r="U19" s="149"/>
      <c r="V19" s="149"/>
      <c r="W19" s="149"/>
      <c r="X19" s="149"/>
      <c r="Y19" s="149"/>
      <c r="Z19" s="149"/>
      <c r="AA19" s="149"/>
      <c r="AB19" s="149"/>
    </row>
    <row r="20" spans="1:28" ht="18" customHeight="1" x14ac:dyDescent="0.2">
      <c r="A20" s="351" t="str">
        <f>IF($T$10=0,"Bitte den Nachweistyp auswählen!",IF($T$10&gt;1,"Bitte nur einen Nachweistyp auswählen!",VLOOKUP(TRUE,$T$7:$AB$9,9,FALSE)))</f>
        <v>Bitte den Nachweistyp auswählen!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3"/>
      <c r="T20" s="153"/>
      <c r="U20" s="149"/>
      <c r="V20" s="149"/>
      <c r="W20" s="149"/>
      <c r="X20" s="149"/>
      <c r="Y20" s="149"/>
      <c r="Z20" s="149"/>
      <c r="AA20" s="149"/>
      <c r="AB20" s="149"/>
    </row>
    <row r="21" spans="1:28" ht="15" customHeight="1" x14ac:dyDescent="0.2">
      <c r="A21" s="354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6"/>
      <c r="T21" s="153"/>
      <c r="U21" s="149"/>
      <c r="V21" s="149"/>
      <c r="W21" s="149"/>
      <c r="X21" s="149"/>
      <c r="Y21" s="149"/>
      <c r="Z21" s="149"/>
      <c r="AA21" s="149"/>
      <c r="AB21" s="149"/>
    </row>
    <row r="22" spans="1:28" ht="12" customHeight="1" x14ac:dyDescent="0.2">
      <c r="A22" s="361" t="s">
        <v>87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153"/>
      <c r="U22" s="149"/>
      <c r="V22" s="149"/>
      <c r="W22" s="149"/>
      <c r="X22" s="149"/>
      <c r="Y22" s="149"/>
      <c r="Z22" s="149"/>
      <c r="AA22" s="149"/>
      <c r="AB22" s="149"/>
    </row>
    <row r="23" spans="1:28" ht="12" customHeight="1" x14ac:dyDescent="0.2">
      <c r="A23" s="362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153"/>
      <c r="U23" s="149"/>
      <c r="V23" s="149"/>
      <c r="W23" s="149"/>
      <c r="X23" s="149"/>
      <c r="Y23" s="149"/>
      <c r="Z23" s="149"/>
      <c r="AA23" s="149"/>
      <c r="AB23" s="149"/>
    </row>
    <row r="24" spans="1:28" ht="12" customHeight="1" x14ac:dyDescent="0.2">
      <c r="A24" s="363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153"/>
      <c r="U24" s="149"/>
      <c r="V24" s="149"/>
      <c r="W24" s="149"/>
      <c r="X24" s="149"/>
      <c r="Y24" s="149"/>
      <c r="Z24" s="149"/>
      <c r="AA24" s="149"/>
      <c r="AB24" s="149"/>
    </row>
    <row r="25" spans="1:28" s="7" customFormat="1" ht="15" customHeight="1" x14ac:dyDescent="0.2">
      <c r="A25" s="4" t="s">
        <v>13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  <c r="T25" s="153"/>
      <c r="U25" s="149"/>
      <c r="V25" s="149"/>
      <c r="W25" s="149"/>
      <c r="X25" s="149"/>
      <c r="Y25" s="149"/>
      <c r="Z25" s="149"/>
      <c r="AA25" s="149"/>
      <c r="AB25" s="149"/>
    </row>
    <row r="26" spans="1:28" ht="5.0999999999999996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66"/>
      <c r="S26" s="14"/>
      <c r="T26" s="153"/>
      <c r="U26" s="149"/>
      <c r="V26" s="149"/>
      <c r="W26" s="149"/>
      <c r="X26" s="149"/>
      <c r="Y26" s="149"/>
      <c r="Z26" s="149"/>
      <c r="AA26" s="149"/>
      <c r="AB26" s="149"/>
    </row>
    <row r="27" spans="1:28" s="68" customFormat="1" ht="15" customHeight="1" x14ac:dyDescent="0.2">
      <c r="A27" s="357" t="s">
        <v>88</v>
      </c>
      <c r="B27" s="358"/>
      <c r="C27" s="358"/>
      <c r="D27" s="359"/>
      <c r="E27" s="320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2"/>
      <c r="S27" s="67"/>
      <c r="T27" s="155"/>
      <c r="U27" s="151"/>
      <c r="V27" s="151"/>
      <c r="W27" s="151"/>
      <c r="X27" s="151"/>
      <c r="Y27" s="151"/>
      <c r="Z27" s="151"/>
      <c r="AA27" s="151"/>
      <c r="AB27" s="151"/>
    </row>
    <row r="28" spans="1:28" s="68" customFormat="1" ht="15" customHeight="1" x14ac:dyDescent="0.2">
      <c r="A28" s="360"/>
      <c r="B28" s="358"/>
      <c r="C28" s="358"/>
      <c r="D28" s="359"/>
      <c r="E28" s="323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5"/>
      <c r="S28" s="67"/>
      <c r="T28" s="155"/>
      <c r="U28" s="151"/>
      <c r="V28" s="151"/>
      <c r="W28" s="151"/>
      <c r="X28" s="151"/>
      <c r="Y28" s="151"/>
      <c r="Z28" s="151"/>
      <c r="AA28" s="151"/>
      <c r="AB28" s="151"/>
    </row>
    <row r="29" spans="1:28" ht="5.0999999999999996" customHeight="1" x14ac:dyDescent="0.2">
      <c r="A29" s="3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5"/>
      <c r="T29" s="155"/>
      <c r="U29" s="151"/>
      <c r="V29" s="149"/>
      <c r="W29" s="149"/>
      <c r="X29" s="149"/>
      <c r="Y29" s="149"/>
      <c r="Z29" s="149"/>
      <c r="AA29" s="149"/>
      <c r="AB29" s="149"/>
    </row>
    <row r="30" spans="1:28" s="19" customFormat="1" ht="18" customHeight="1" x14ac:dyDescent="0.2">
      <c r="A30" s="35" t="s">
        <v>14</v>
      </c>
      <c r="B30" s="11"/>
      <c r="C30" s="11"/>
      <c r="D30" s="41"/>
      <c r="E30" s="332"/>
      <c r="F30" s="333"/>
      <c r="G30" s="333"/>
      <c r="H30" s="333"/>
      <c r="I30" s="334"/>
      <c r="J30" s="41"/>
      <c r="K30" s="41"/>
      <c r="L30" s="42" t="s">
        <v>5</v>
      </c>
      <c r="M30" s="332"/>
      <c r="N30" s="333"/>
      <c r="O30" s="333"/>
      <c r="P30" s="333"/>
      <c r="Q30" s="333"/>
      <c r="R30" s="334"/>
      <c r="S30" s="24"/>
      <c r="T30" s="155"/>
      <c r="U30" s="151"/>
      <c r="V30" s="150"/>
      <c r="W30" s="150"/>
      <c r="X30" s="150"/>
      <c r="Y30" s="150"/>
      <c r="Z30" s="150"/>
      <c r="AA30" s="150"/>
      <c r="AB30" s="150"/>
    </row>
    <row r="31" spans="1:28" ht="5.0999999999999996" customHeight="1" x14ac:dyDescent="0.2">
      <c r="A31" s="3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25"/>
      <c r="T31" s="155"/>
      <c r="U31" s="151"/>
      <c r="V31" s="149"/>
      <c r="W31" s="149"/>
      <c r="X31" s="149"/>
      <c r="Y31" s="149"/>
      <c r="Z31" s="149"/>
      <c r="AA31" s="149"/>
      <c r="AB31" s="149"/>
    </row>
    <row r="32" spans="1:28" s="19" customFormat="1" ht="18" customHeight="1" x14ac:dyDescent="0.2">
      <c r="A32" s="35" t="s">
        <v>8</v>
      </c>
      <c r="B32" s="17"/>
      <c r="C32" s="17"/>
      <c r="D32" s="41"/>
      <c r="E32" s="364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6"/>
      <c r="S32" s="24"/>
      <c r="T32" s="155"/>
      <c r="U32" s="151"/>
      <c r="V32" s="150"/>
      <c r="W32" s="150"/>
      <c r="X32" s="150"/>
      <c r="Y32" s="150"/>
      <c r="Z32" s="150"/>
      <c r="AA32" s="150"/>
      <c r="AB32" s="150"/>
    </row>
    <row r="33" spans="1:28" ht="5.0999999999999996" customHeight="1" x14ac:dyDescent="0.2">
      <c r="A33" s="3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25"/>
      <c r="T33" s="153"/>
      <c r="U33" s="149"/>
      <c r="V33" s="149"/>
      <c r="W33" s="149"/>
      <c r="X33" s="149"/>
      <c r="Y33" s="149"/>
      <c r="Z33" s="149"/>
      <c r="AA33" s="149"/>
      <c r="AB33" s="149"/>
    </row>
    <row r="34" spans="1:28" ht="18" customHeight="1" x14ac:dyDescent="0.2">
      <c r="A34" s="33" t="s">
        <v>15</v>
      </c>
      <c r="B34" s="11"/>
      <c r="C34" s="11"/>
      <c r="D34" s="11"/>
      <c r="E34" s="11"/>
      <c r="F34" s="11"/>
      <c r="G34" s="329"/>
      <c r="H34" s="330"/>
      <c r="I34" s="331"/>
      <c r="J34" s="11"/>
      <c r="K34" s="11"/>
      <c r="L34" s="11"/>
      <c r="M34" s="11"/>
      <c r="N34" s="11"/>
      <c r="O34" s="69" t="s">
        <v>16</v>
      </c>
      <c r="P34" s="329"/>
      <c r="Q34" s="330"/>
      <c r="R34" s="331"/>
      <c r="S34" s="25"/>
      <c r="T34" s="153"/>
      <c r="U34" s="149"/>
      <c r="V34" s="149"/>
      <c r="W34" s="149"/>
      <c r="X34" s="149"/>
      <c r="Y34" s="149"/>
      <c r="Z34" s="149"/>
      <c r="AA34" s="149"/>
      <c r="AB34" s="149"/>
    </row>
    <row r="35" spans="1:28" ht="5.0999999999999996" customHeight="1" x14ac:dyDescent="0.2">
      <c r="A35" s="3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25"/>
      <c r="T35" s="153"/>
      <c r="U35" s="149"/>
      <c r="V35" s="149"/>
      <c r="W35" s="149"/>
      <c r="X35" s="149"/>
      <c r="Y35" s="149"/>
      <c r="Z35" s="149"/>
      <c r="AA35" s="149"/>
      <c r="AB35" s="149"/>
    </row>
    <row r="36" spans="1:28" ht="18" customHeight="1" x14ac:dyDescent="0.2">
      <c r="A36" s="33" t="s">
        <v>17</v>
      </c>
      <c r="B36" s="11"/>
      <c r="C36" s="11"/>
      <c r="D36" s="11"/>
      <c r="E36" s="11"/>
      <c r="F36" s="11"/>
      <c r="G36" s="329"/>
      <c r="H36" s="330"/>
      <c r="I36" s="331"/>
      <c r="J36" s="342" t="str">
        <f>IF(OR(G38="",P38=""),"",IF(AND(YEAR(G38)&lt;&gt;YEAR(P38),OR(T7=TRUE,T8=TRUE)),"Der Erklärungszeitraum muss innerhalb eines Jahres liegen!",IF(AND(OR(G38&lt;&gt;G36,P38&lt;&gt;P36),T9=TRUE),"Der Erklärungszeitraum muss dem Bewilligungszeitraum entsprechen!","")))</f>
        <v/>
      </c>
      <c r="K36" s="342"/>
      <c r="L36" s="342"/>
      <c r="M36" s="342"/>
      <c r="N36" s="342"/>
      <c r="O36" s="69" t="s">
        <v>18</v>
      </c>
      <c r="P36" s="329"/>
      <c r="Q36" s="330"/>
      <c r="R36" s="331"/>
      <c r="S36" s="25"/>
      <c r="T36" s="153"/>
      <c r="U36" s="149" t="s">
        <v>72</v>
      </c>
      <c r="V36" s="149"/>
      <c r="W36" s="149"/>
      <c r="X36" s="149"/>
      <c r="Y36" s="149"/>
      <c r="Z36" s="149"/>
      <c r="AA36" s="149"/>
      <c r="AB36" s="149"/>
    </row>
    <row r="37" spans="1:28" ht="5.0999999999999996" customHeight="1" x14ac:dyDescent="0.2">
      <c r="A37" s="34"/>
      <c r="B37" s="11"/>
      <c r="C37" s="11"/>
      <c r="D37" s="11"/>
      <c r="E37" s="11"/>
      <c r="F37" s="11"/>
      <c r="G37" s="11"/>
      <c r="H37" s="11"/>
      <c r="I37" s="11"/>
      <c r="J37" s="342"/>
      <c r="K37" s="342"/>
      <c r="L37" s="342"/>
      <c r="M37" s="342"/>
      <c r="N37" s="342"/>
      <c r="O37" s="27"/>
      <c r="P37" s="11"/>
      <c r="Q37" s="11"/>
      <c r="R37" s="11"/>
      <c r="S37" s="25"/>
      <c r="T37" s="153"/>
      <c r="U37" s="149"/>
      <c r="V37" s="149"/>
      <c r="W37" s="149"/>
      <c r="X37" s="149"/>
      <c r="Y37" s="149"/>
      <c r="Z37" s="149"/>
      <c r="AA37" s="149"/>
      <c r="AB37" s="149"/>
    </row>
    <row r="38" spans="1:28" ht="18" customHeight="1" x14ac:dyDescent="0.2">
      <c r="A38" s="33" t="s">
        <v>19</v>
      </c>
      <c r="B38" s="11"/>
      <c r="C38" s="11"/>
      <c r="D38" s="11"/>
      <c r="E38" s="11"/>
      <c r="F38" s="11"/>
      <c r="G38" s="317" t="str">
        <f>IF(G36=0,"",IF($T$9=TRUE,G36,""))</f>
        <v/>
      </c>
      <c r="H38" s="318"/>
      <c r="I38" s="319"/>
      <c r="J38" s="342"/>
      <c r="K38" s="342"/>
      <c r="L38" s="342"/>
      <c r="M38" s="342"/>
      <c r="N38" s="342"/>
      <c r="O38" s="69" t="s">
        <v>18</v>
      </c>
      <c r="P38" s="317" t="str">
        <f>IF(P36=0,"",IF($T$9=TRUE,P36,""))</f>
        <v/>
      </c>
      <c r="Q38" s="318"/>
      <c r="R38" s="319"/>
      <c r="S38" s="25"/>
      <c r="T38" s="153"/>
      <c r="U38" s="317" t="str">
        <f>IF(U36=0,"",IF($T$9=TRUE,U36,""))</f>
        <v/>
      </c>
      <c r="V38" s="318"/>
      <c r="W38" s="319"/>
      <c r="X38" s="149"/>
      <c r="Y38" s="149"/>
      <c r="Z38" s="149"/>
      <c r="AA38" s="149"/>
      <c r="AB38" s="149"/>
    </row>
    <row r="39" spans="1:28" ht="5.0999999999999996" customHeight="1" x14ac:dyDescent="0.2">
      <c r="A39" s="46"/>
      <c r="B39" s="15"/>
      <c r="C39" s="15"/>
      <c r="D39" s="15"/>
      <c r="E39" s="15"/>
      <c r="F39" s="15"/>
      <c r="G39" s="15"/>
      <c r="H39" s="15"/>
      <c r="I39" s="70"/>
      <c r="J39" s="15"/>
      <c r="K39" s="15"/>
      <c r="L39" s="15"/>
      <c r="M39" s="15"/>
      <c r="N39" s="15"/>
      <c r="O39" s="15"/>
      <c r="P39" s="15"/>
      <c r="Q39" s="15"/>
      <c r="R39" s="15"/>
      <c r="S39" s="16"/>
      <c r="T39" s="153"/>
      <c r="U39" s="149"/>
      <c r="V39" s="149"/>
      <c r="W39" s="149"/>
      <c r="X39" s="149"/>
      <c r="Y39" s="149"/>
      <c r="Z39" s="149"/>
      <c r="AA39" s="149"/>
      <c r="AB39" s="149"/>
    </row>
    <row r="40" spans="1:28" ht="12" customHeight="1" x14ac:dyDescent="0.2">
      <c r="F40" s="40"/>
      <c r="G40" s="40"/>
      <c r="H40" s="8"/>
      <c r="I40" s="71"/>
      <c r="J40" s="72"/>
      <c r="K40" s="72"/>
      <c r="L40" s="72"/>
      <c r="M40" s="72"/>
      <c r="N40" s="72"/>
      <c r="O40" s="72"/>
      <c r="P40" s="72"/>
      <c r="Q40" s="72"/>
      <c r="R40" s="72"/>
      <c r="T40" s="153"/>
      <c r="U40" s="149"/>
      <c r="V40" s="149"/>
      <c r="W40" s="149"/>
      <c r="X40" s="149"/>
      <c r="Y40" s="149"/>
      <c r="Z40" s="149"/>
      <c r="AA40" s="149"/>
      <c r="AB40" s="149"/>
    </row>
    <row r="41" spans="1:28" s="7" customFormat="1" ht="15" customHeight="1" x14ac:dyDescent="0.2">
      <c r="A41" s="4" t="s">
        <v>31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  <c r="T41" s="153"/>
      <c r="U41" s="149"/>
      <c r="V41" s="149"/>
      <c r="W41" s="149"/>
      <c r="X41" s="149"/>
      <c r="Y41" s="149"/>
      <c r="Z41" s="149"/>
      <c r="AA41" s="149"/>
      <c r="AB41" s="149"/>
    </row>
    <row r="42" spans="1:28" ht="5.0999999999999996" customHeight="1" x14ac:dyDescent="0.2">
      <c r="A42" s="12"/>
      <c r="B42" s="13"/>
      <c r="C42" s="13"/>
      <c r="D42" s="13"/>
      <c r="E42" s="13"/>
      <c r="F42" s="39"/>
      <c r="G42" s="39"/>
      <c r="H42" s="73"/>
      <c r="I42" s="74"/>
      <c r="J42" s="75"/>
      <c r="K42" s="75"/>
      <c r="L42" s="75"/>
      <c r="M42" s="75"/>
      <c r="N42" s="75"/>
      <c r="O42" s="75"/>
      <c r="P42" s="75"/>
      <c r="Q42" s="75"/>
      <c r="R42" s="75"/>
      <c r="S42" s="14"/>
      <c r="T42" s="153"/>
      <c r="U42" s="149"/>
      <c r="V42" s="149"/>
      <c r="W42" s="149"/>
      <c r="X42" s="149"/>
      <c r="Y42" s="149"/>
      <c r="Z42" s="149"/>
      <c r="AA42" s="149"/>
      <c r="AB42" s="149"/>
    </row>
    <row r="43" spans="1:28" ht="18" customHeight="1" x14ac:dyDescent="0.2">
      <c r="A43" s="33" t="str">
        <f>CONCATENATE("bereits erhaltene Fördermittel bis zum ",IF(P38="","__.__.____",TEXT(P38,"TT.MM.JJJJ"))," (in €):")</f>
        <v>bereits erhaltene Fördermittel bis zum __.__.____ (in €):</v>
      </c>
      <c r="B43" s="11"/>
      <c r="C43" s="11"/>
      <c r="D43" s="11"/>
      <c r="E43" s="45"/>
      <c r="F43" s="76"/>
      <c r="G43" s="11"/>
      <c r="K43" s="343">
        <f>IF(OR($T$7=TRUE,$T$8=TRUE),ROUND('Seite 2 ZN'!$J$45,2),IF($T$9=TRUE,'Seite 2 VWN'!$R$45,0))</f>
        <v>0</v>
      </c>
      <c r="L43" s="344"/>
      <c r="M43" s="344"/>
      <c r="N43" s="345"/>
      <c r="S43" s="25"/>
      <c r="T43" s="153"/>
      <c r="U43" s="149"/>
      <c r="V43" s="149"/>
      <c r="W43" s="149"/>
      <c r="X43" s="149"/>
      <c r="Y43" s="149"/>
      <c r="Z43" s="149"/>
      <c r="AA43" s="149"/>
      <c r="AB43" s="149"/>
    </row>
    <row r="44" spans="1:28" ht="5.0999999999999996" customHeight="1" x14ac:dyDescent="0.2">
      <c r="A44" s="46"/>
      <c r="B44" s="15"/>
      <c r="C44" s="15"/>
      <c r="D44" s="15"/>
      <c r="E44" s="15"/>
      <c r="F44" s="15"/>
      <c r="G44" s="15"/>
      <c r="H44" s="15"/>
      <c r="I44" s="77"/>
      <c r="J44" s="77"/>
      <c r="K44" s="77"/>
      <c r="L44" s="77"/>
      <c r="M44" s="77"/>
      <c r="N44" s="77"/>
      <c r="O44" s="78"/>
      <c r="P44" s="78"/>
      <c r="Q44" s="78"/>
      <c r="R44" s="77"/>
      <c r="S44" s="16"/>
      <c r="T44" s="153"/>
      <c r="U44" s="149"/>
      <c r="V44" s="149"/>
      <c r="W44" s="149"/>
      <c r="X44" s="149"/>
      <c r="Y44" s="149"/>
      <c r="Z44" s="149"/>
      <c r="AA44" s="149"/>
      <c r="AB44" s="149"/>
    </row>
    <row r="45" spans="1:28" ht="12" customHeight="1" x14ac:dyDescent="0.2">
      <c r="D45" s="11"/>
      <c r="E45" s="11"/>
      <c r="F45" s="11"/>
      <c r="G45" s="11"/>
      <c r="I45" s="79"/>
      <c r="J45" s="79"/>
      <c r="K45" s="79"/>
      <c r="L45" s="79"/>
      <c r="M45" s="79"/>
      <c r="N45" s="79"/>
      <c r="O45" s="80"/>
      <c r="P45" s="80"/>
      <c r="Q45" s="80"/>
      <c r="R45" s="79"/>
      <c r="T45" s="153"/>
      <c r="U45" s="149"/>
      <c r="V45" s="149"/>
      <c r="W45" s="149"/>
      <c r="X45" s="149"/>
      <c r="Y45" s="149"/>
      <c r="Z45" s="149"/>
      <c r="AA45" s="149"/>
      <c r="AB45" s="149"/>
    </row>
    <row r="46" spans="1:28" ht="12" customHeight="1" x14ac:dyDescent="0.2">
      <c r="D46" s="11"/>
      <c r="E46" s="11"/>
      <c r="F46" s="11"/>
      <c r="G46" s="11"/>
      <c r="I46" s="79"/>
      <c r="J46" s="79"/>
      <c r="K46" s="79"/>
      <c r="L46" s="79"/>
      <c r="M46" s="79"/>
      <c r="N46" s="79"/>
      <c r="O46" s="80"/>
      <c r="P46" s="80"/>
      <c r="Q46" s="80"/>
      <c r="R46" s="79"/>
      <c r="T46" s="153"/>
      <c r="U46" s="149"/>
      <c r="V46" s="149"/>
      <c r="W46" s="149"/>
      <c r="X46" s="149"/>
      <c r="Y46" s="149"/>
      <c r="Z46" s="149"/>
      <c r="AA46" s="149"/>
      <c r="AB46" s="149"/>
    </row>
    <row r="47" spans="1:28" ht="12" customHeight="1" x14ac:dyDescent="0.2">
      <c r="D47" s="11"/>
      <c r="E47" s="11"/>
      <c r="F47" s="11"/>
      <c r="G47" s="11"/>
      <c r="I47" s="79"/>
      <c r="J47" s="79"/>
      <c r="K47" s="79"/>
      <c r="L47" s="79"/>
      <c r="M47" s="79"/>
      <c r="N47" s="79"/>
      <c r="O47" s="80"/>
      <c r="P47" s="80"/>
      <c r="Q47" s="80"/>
      <c r="R47" s="79"/>
      <c r="T47" s="153"/>
      <c r="U47" s="149"/>
      <c r="V47" s="149"/>
      <c r="W47" s="149"/>
      <c r="X47" s="149"/>
      <c r="Y47" s="149"/>
      <c r="Z47" s="149"/>
      <c r="AA47" s="149"/>
      <c r="AB47" s="149"/>
    </row>
    <row r="48" spans="1:28" ht="12" customHeight="1" x14ac:dyDescent="0.2">
      <c r="D48" s="11"/>
      <c r="E48" s="11"/>
      <c r="F48" s="11"/>
      <c r="G48" s="11"/>
      <c r="I48" s="79"/>
      <c r="J48" s="79"/>
      <c r="K48" s="79"/>
      <c r="L48" s="79"/>
      <c r="M48" s="79"/>
      <c r="N48" s="79"/>
      <c r="O48" s="80"/>
      <c r="P48" s="80"/>
      <c r="Q48" s="80"/>
      <c r="R48" s="79"/>
      <c r="T48" s="153"/>
      <c r="U48" s="149"/>
      <c r="V48" s="149"/>
      <c r="W48" s="149"/>
      <c r="X48" s="149"/>
      <c r="Y48" s="149"/>
      <c r="Z48" s="149"/>
      <c r="AA48" s="149"/>
      <c r="AB48" s="149"/>
    </row>
    <row r="49" spans="1:28" ht="12" customHeight="1" x14ac:dyDescent="0.2">
      <c r="D49" s="11"/>
      <c r="E49" s="11"/>
      <c r="F49" s="11"/>
      <c r="G49" s="11"/>
      <c r="I49" s="79"/>
      <c r="J49" s="79"/>
      <c r="K49" s="79"/>
      <c r="L49" s="79"/>
      <c r="M49" s="79"/>
      <c r="N49" s="79"/>
      <c r="O49" s="80"/>
      <c r="P49" s="80"/>
      <c r="Q49" s="80"/>
      <c r="R49" s="79"/>
      <c r="T49" s="153"/>
      <c r="U49" s="149"/>
      <c r="V49" s="149"/>
      <c r="W49" s="149"/>
      <c r="X49" s="149"/>
      <c r="Y49" s="149"/>
      <c r="Z49" s="149"/>
      <c r="AA49" s="149"/>
      <c r="AB49" s="149"/>
    </row>
    <row r="50" spans="1:28" ht="12" customHeight="1" x14ac:dyDescent="0.2">
      <c r="D50" s="11"/>
      <c r="E50" s="11"/>
      <c r="F50" s="11"/>
      <c r="G50" s="11"/>
      <c r="I50" s="79"/>
      <c r="J50" s="79"/>
      <c r="K50" s="79"/>
      <c r="L50" s="79"/>
      <c r="M50" s="79"/>
      <c r="N50" s="79"/>
      <c r="O50" s="80"/>
      <c r="P50" s="80"/>
      <c r="Q50" s="80"/>
      <c r="R50" s="79"/>
      <c r="T50" s="153"/>
      <c r="U50" s="149"/>
      <c r="V50" s="149"/>
      <c r="W50" s="149"/>
      <c r="X50" s="149"/>
      <c r="Y50" s="149"/>
      <c r="Z50" s="149"/>
      <c r="AA50" s="149"/>
      <c r="AB50" s="149"/>
    </row>
    <row r="51" spans="1:28" ht="12" customHeight="1" x14ac:dyDescent="0.2">
      <c r="D51" s="11"/>
      <c r="E51" s="11"/>
      <c r="F51" s="11"/>
      <c r="G51" s="11"/>
      <c r="I51" s="79"/>
      <c r="J51" s="79"/>
      <c r="K51" s="79"/>
      <c r="L51" s="79"/>
      <c r="M51" s="79"/>
      <c r="N51" s="79"/>
      <c r="O51" s="80"/>
      <c r="P51" s="80"/>
      <c r="Q51" s="80"/>
      <c r="R51" s="79"/>
      <c r="T51" s="153"/>
      <c r="U51" s="149"/>
      <c r="V51" s="149"/>
      <c r="W51" s="149"/>
      <c r="X51" s="149"/>
      <c r="Y51" s="149"/>
      <c r="Z51" s="149"/>
      <c r="AA51" s="149"/>
      <c r="AB51" s="149"/>
    </row>
    <row r="52" spans="1:28" ht="12" customHeight="1" x14ac:dyDescent="0.2">
      <c r="D52" s="11"/>
      <c r="E52" s="11"/>
      <c r="F52" s="11"/>
      <c r="G52" s="11"/>
      <c r="I52" s="79"/>
      <c r="J52" s="79"/>
      <c r="K52" s="79"/>
      <c r="L52" s="79"/>
      <c r="M52" s="79"/>
      <c r="N52" s="79"/>
      <c r="O52" s="80"/>
      <c r="P52" s="80"/>
      <c r="Q52" s="80"/>
      <c r="R52" s="79"/>
      <c r="T52" s="153"/>
      <c r="U52" s="149"/>
      <c r="V52" s="149"/>
      <c r="W52" s="149"/>
      <c r="X52" s="149"/>
      <c r="Y52" s="149"/>
      <c r="Z52" s="149"/>
      <c r="AA52" s="149"/>
      <c r="AB52" s="149"/>
    </row>
    <row r="53" spans="1:28" ht="12" customHeight="1" x14ac:dyDescent="0.2">
      <c r="D53" s="11"/>
      <c r="E53" s="11"/>
      <c r="F53" s="11"/>
      <c r="G53" s="11"/>
      <c r="I53" s="79"/>
      <c r="J53" s="79"/>
      <c r="K53" s="79"/>
      <c r="L53" s="79"/>
      <c r="M53" s="79"/>
      <c r="N53" s="79"/>
      <c r="O53" s="80"/>
      <c r="P53" s="80"/>
      <c r="Q53" s="80"/>
      <c r="R53" s="79"/>
      <c r="T53" s="153"/>
      <c r="U53" s="149"/>
      <c r="V53" s="149"/>
      <c r="W53" s="149"/>
      <c r="X53" s="149"/>
      <c r="Y53" s="149"/>
      <c r="Z53" s="149"/>
      <c r="AA53" s="149"/>
      <c r="AB53" s="149"/>
    </row>
    <row r="54" spans="1:28" ht="12" customHeight="1" x14ac:dyDescent="0.2">
      <c r="D54" s="11"/>
      <c r="E54" s="11"/>
      <c r="F54" s="11"/>
      <c r="G54" s="11"/>
      <c r="I54" s="79"/>
      <c r="J54" s="79"/>
      <c r="K54" s="79"/>
      <c r="L54" s="79"/>
      <c r="M54" s="79"/>
      <c r="N54" s="79"/>
      <c r="O54" s="80"/>
      <c r="P54" s="80"/>
      <c r="Q54" s="80"/>
      <c r="R54" s="79"/>
      <c r="T54" s="153"/>
      <c r="U54" s="149"/>
      <c r="V54" s="149"/>
      <c r="W54" s="149"/>
      <c r="X54" s="149"/>
      <c r="Y54" s="149"/>
      <c r="Z54" s="149"/>
      <c r="AA54" s="149"/>
      <c r="AB54" s="149"/>
    </row>
    <row r="55" spans="1:28" ht="12" customHeight="1" x14ac:dyDescent="0.2">
      <c r="D55" s="11"/>
      <c r="E55" s="11"/>
      <c r="F55" s="11"/>
      <c r="G55" s="11"/>
      <c r="I55" s="79"/>
      <c r="J55" s="79"/>
      <c r="K55" s="79"/>
      <c r="L55" s="79"/>
      <c r="M55" s="79"/>
      <c r="N55" s="79"/>
      <c r="O55" s="80"/>
      <c r="P55" s="80"/>
      <c r="Q55" s="80"/>
      <c r="R55" s="79"/>
      <c r="T55" s="153"/>
      <c r="U55" s="149"/>
      <c r="V55" s="149"/>
      <c r="W55" s="149"/>
      <c r="X55" s="149"/>
      <c r="Y55" s="149"/>
      <c r="Z55" s="149"/>
      <c r="AA55" s="149"/>
      <c r="AB55" s="149"/>
    </row>
    <row r="56" spans="1:28" ht="12" customHeight="1" x14ac:dyDescent="0.2">
      <c r="D56" s="11"/>
      <c r="E56" s="11"/>
      <c r="F56" s="11"/>
      <c r="G56" s="11"/>
      <c r="I56" s="79"/>
      <c r="J56" s="79"/>
      <c r="K56" s="79"/>
      <c r="L56" s="79"/>
      <c r="M56" s="79"/>
      <c r="N56" s="79"/>
      <c r="O56" s="80"/>
      <c r="P56" s="80"/>
      <c r="Q56" s="80"/>
      <c r="R56" s="79"/>
      <c r="T56" s="153"/>
      <c r="U56" s="149"/>
      <c r="V56" s="149"/>
      <c r="W56" s="149"/>
      <c r="X56" s="149"/>
      <c r="Y56" s="149"/>
      <c r="Z56" s="149"/>
      <c r="AA56" s="149"/>
      <c r="AB56" s="149"/>
    </row>
    <row r="57" spans="1:28" ht="12" customHeight="1" x14ac:dyDescent="0.2">
      <c r="D57" s="11"/>
      <c r="E57" s="11"/>
      <c r="F57" s="11"/>
      <c r="G57" s="11"/>
      <c r="I57" s="79"/>
      <c r="J57" s="79"/>
      <c r="K57" s="79"/>
      <c r="L57" s="79"/>
      <c r="M57" s="79"/>
      <c r="N57" s="79"/>
      <c r="O57" s="80"/>
      <c r="P57" s="80"/>
      <c r="Q57" s="80"/>
      <c r="R57" s="79"/>
      <c r="T57" s="153"/>
      <c r="U57" s="149"/>
      <c r="V57" s="149"/>
      <c r="W57" s="149"/>
      <c r="X57" s="149"/>
      <c r="Y57" s="149"/>
      <c r="Z57" s="149"/>
      <c r="AA57" s="149"/>
      <c r="AB57" s="149"/>
    </row>
    <row r="58" spans="1:28" ht="12" customHeight="1" x14ac:dyDescent="0.2">
      <c r="D58" s="11"/>
      <c r="E58" s="11"/>
      <c r="F58" s="11"/>
      <c r="G58" s="11"/>
      <c r="I58" s="79"/>
      <c r="J58" s="79"/>
      <c r="K58" s="79"/>
      <c r="L58" s="79"/>
      <c r="M58" s="79"/>
      <c r="N58" s="79"/>
      <c r="O58" s="80"/>
      <c r="P58" s="80"/>
      <c r="Q58" s="80"/>
      <c r="R58" s="79"/>
      <c r="T58" s="153"/>
      <c r="U58" s="149"/>
      <c r="V58" s="149"/>
      <c r="W58" s="149"/>
      <c r="X58" s="149"/>
      <c r="Y58" s="149"/>
      <c r="Z58" s="149"/>
      <c r="AA58" s="149"/>
      <c r="AB58" s="149"/>
    </row>
    <row r="59" spans="1:28" ht="12" customHeight="1" x14ac:dyDescent="0.2">
      <c r="D59" s="11"/>
      <c r="E59" s="11"/>
      <c r="F59" s="11"/>
      <c r="G59" s="11"/>
      <c r="I59" s="79"/>
      <c r="J59" s="79"/>
      <c r="K59" s="79"/>
      <c r="L59" s="79"/>
      <c r="M59" s="79"/>
      <c r="N59" s="79"/>
      <c r="O59" s="80"/>
      <c r="P59" s="80"/>
      <c r="Q59" s="80"/>
      <c r="R59" s="79"/>
      <c r="T59" s="153"/>
      <c r="U59" s="149"/>
      <c r="V59" s="149"/>
      <c r="W59" s="149"/>
      <c r="X59" s="149"/>
      <c r="Y59" s="149"/>
      <c r="Z59" s="149"/>
      <c r="AA59" s="149"/>
      <c r="AB59" s="149"/>
    </row>
    <row r="60" spans="1:28" s="82" customFormat="1" ht="5.0999999999999996" customHeight="1" x14ac:dyDescent="0.2">
      <c r="A60" s="81"/>
      <c r="B60" s="81"/>
      <c r="C60" s="81"/>
      <c r="T60" s="156"/>
      <c r="U60" s="152"/>
      <c r="V60" s="152"/>
      <c r="W60" s="152"/>
      <c r="X60" s="152"/>
      <c r="Y60" s="152"/>
      <c r="Z60" s="152"/>
      <c r="AA60" s="152"/>
      <c r="AB60" s="152"/>
    </row>
    <row r="61" spans="1:28" ht="11.1" customHeight="1" x14ac:dyDescent="0.2">
      <c r="A61" s="8" t="s">
        <v>7</v>
      </c>
      <c r="B61" s="9" t="s">
        <v>136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3"/>
      <c r="U61" s="149"/>
      <c r="V61" s="149"/>
      <c r="W61" s="149"/>
      <c r="X61" s="149"/>
      <c r="Y61" s="149"/>
      <c r="Z61" s="149"/>
      <c r="AA61" s="149"/>
      <c r="AB61" s="149"/>
    </row>
    <row r="62" spans="1:28" ht="11.1" customHeight="1" x14ac:dyDescent="0.2">
      <c r="A62" s="10"/>
      <c r="B62" s="9" t="s">
        <v>137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53"/>
      <c r="U62" s="149"/>
      <c r="V62" s="149"/>
      <c r="W62" s="149"/>
      <c r="X62" s="149"/>
      <c r="Y62" s="149"/>
      <c r="Z62" s="149"/>
      <c r="AA62" s="149"/>
      <c r="AB62" s="149"/>
    </row>
    <row r="63" spans="1:28" ht="11.1" customHeight="1" x14ac:dyDescent="0.2">
      <c r="A63" s="10"/>
      <c r="B63" s="9" t="s">
        <v>138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53"/>
      <c r="U63" s="149"/>
      <c r="V63" s="149"/>
      <c r="W63" s="149"/>
      <c r="X63" s="149"/>
      <c r="Y63" s="149"/>
      <c r="Z63" s="149"/>
      <c r="AA63" s="149"/>
      <c r="AB63" s="149"/>
    </row>
    <row r="64" spans="1:28" s="82" customFormat="1" ht="12" customHeight="1" x14ac:dyDescent="0.2">
      <c r="A64" s="83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156"/>
      <c r="U64" s="152"/>
      <c r="V64" s="152"/>
      <c r="W64" s="152"/>
      <c r="X64" s="152"/>
      <c r="Y64" s="152"/>
      <c r="Z64" s="152"/>
      <c r="AA64" s="152"/>
      <c r="AB64" s="152"/>
    </row>
    <row r="65" spans="1:28" s="82" customFormat="1" ht="12" customHeight="1" x14ac:dyDescent="0.2">
      <c r="A65" s="428" t="str">
        <f>CONCATENATE(Änderungsdoku!$A$2," ",Änderungsdoku!$A$3)</f>
        <v>VWN Armutsprävention - ThILIK</v>
      </c>
      <c r="B65" s="84"/>
      <c r="C65" s="84"/>
      <c r="D65" s="84"/>
      <c r="E65" s="84"/>
      <c r="F65" s="84"/>
      <c r="G65" s="84"/>
      <c r="H65" s="84"/>
      <c r="T65" s="156"/>
      <c r="U65" s="152"/>
      <c r="V65" s="152"/>
      <c r="W65" s="152"/>
      <c r="X65" s="152"/>
      <c r="Y65" s="152"/>
      <c r="Z65" s="152"/>
      <c r="AA65" s="152"/>
      <c r="AB65" s="152"/>
    </row>
    <row r="66" spans="1:28" s="82" customFormat="1" ht="12" customHeight="1" x14ac:dyDescent="0.2">
      <c r="A66" s="428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B66" s="84"/>
      <c r="C66" s="84"/>
      <c r="D66" s="84"/>
      <c r="E66" s="84"/>
      <c r="F66" s="84"/>
      <c r="G66" s="84"/>
      <c r="H66" s="84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6"/>
      <c r="T66" s="156"/>
      <c r="U66" s="152"/>
      <c r="V66" s="152"/>
      <c r="W66" s="152"/>
      <c r="X66" s="152"/>
      <c r="Y66" s="152"/>
      <c r="Z66" s="152"/>
      <c r="AA66" s="152"/>
      <c r="AB66" s="152"/>
    </row>
  </sheetData>
  <sheetProtection password="EF62" sheet="1" objects="1" scenarios="1" selectLockedCells="1" autoFilter="0"/>
  <mergeCells count="26">
    <mergeCell ref="K43:N43"/>
    <mergeCell ref="P34:R34"/>
    <mergeCell ref="A9:B9"/>
    <mergeCell ref="O17:S17"/>
    <mergeCell ref="A20:S21"/>
    <mergeCell ref="A27:D28"/>
    <mergeCell ref="G34:I34"/>
    <mergeCell ref="A22:S24"/>
    <mergeCell ref="E32:R32"/>
    <mergeCell ref="C9:I9"/>
    <mergeCell ref="T4:AB4"/>
    <mergeCell ref="P38:R38"/>
    <mergeCell ref="E27:R28"/>
    <mergeCell ref="O18:S18"/>
    <mergeCell ref="P36:R36"/>
    <mergeCell ref="M30:R30"/>
    <mergeCell ref="A6:I6"/>
    <mergeCell ref="A5:I5"/>
    <mergeCell ref="A7:I7"/>
    <mergeCell ref="A8:I8"/>
    <mergeCell ref="V6:Y6"/>
    <mergeCell ref="U38:W38"/>
    <mergeCell ref="J36:N38"/>
    <mergeCell ref="G38:I38"/>
    <mergeCell ref="G36:I36"/>
    <mergeCell ref="E30:I30"/>
  </mergeCells>
  <dataValidations count="3">
    <dataValidation type="date" allowBlank="1" showErrorMessage="1" errorTitle="Bewilligungszeitraum" error="Der Bewilligungszeitraum muss zwischen 01.01.2014 und 31.12.2023 liegen!" sqref="G36:I36 P36:R36">
      <formula1>41640</formula1>
      <formula2>45291</formula2>
    </dataValidation>
    <dataValidation type="date" allowBlank="1" showErrorMessage="1" errorTitle="Datum" error="Das Datum muss zwischen 01.01.2014 und 31.12.2023 liegen!" sqref="G34:I34 P34:R34">
      <formula1>41640</formula1>
      <formula2>45291</formula2>
    </dataValidation>
    <dataValidation type="date" allowBlank="1" showErrorMessage="1" errorTitle="Erklärungszeitraum" error="Der Erklärungszeitraum muss im Bewilligungszeitraum liegen!" sqref="U38 G38 P38">
      <formula1>$G$36</formula1>
      <formula2>$P$36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25" r:id="rId4" name="Check Box 829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6</xdr:row>
                    <xdr:rowOff>57150</xdr:rowOff>
                  </from>
                  <to>
                    <xdr:col>16</xdr:col>
                    <xdr:colOff>323850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26" r:id="rId5" name="Check Box 830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7</xdr:row>
                    <xdr:rowOff>152400</xdr:rowOff>
                  </from>
                  <to>
                    <xdr:col>16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pageSetUpPr fitToPage="1"/>
  </sheetPr>
  <dimension ref="A1:K70"/>
  <sheetViews>
    <sheetView showGridLines="0" topLeftCell="A4" zoomScaleNormal="100" workbookViewId="0">
      <selection activeCell="H15" sqref="H15"/>
    </sheetView>
  </sheetViews>
  <sheetFormatPr baseColWidth="10" defaultRowHeight="12" x14ac:dyDescent="0.2"/>
  <cols>
    <col min="1" max="1" width="6.7109375" style="135" customWidth="1"/>
    <col min="2" max="6" width="9.7109375" style="135" customWidth="1"/>
    <col min="7" max="7" width="0.85546875" style="135" customWidth="1"/>
    <col min="8" max="8" width="17.7109375" style="135" customWidth="1"/>
    <col min="9" max="9" width="0.85546875" style="135" customWidth="1"/>
    <col min="10" max="10" width="17.7109375" style="135" customWidth="1"/>
    <col min="11" max="11" width="0.85546875" style="135" customWidth="1"/>
    <col min="12" max="16384" width="11.42578125" style="135"/>
  </cols>
  <sheetData>
    <row r="1" spans="1:11" ht="15" customHeight="1" x14ac:dyDescent="0.2">
      <c r="G1" s="28" t="s">
        <v>56</v>
      </c>
      <c r="H1" s="372">
        <f>'Seite 1'!$O$18</f>
        <v>0</v>
      </c>
      <c r="I1" s="373"/>
      <c r="J1" s="373"/>
      <c r="K1" s="374"/>
    </row>
    <row r="2" spans="1:11" ht="15" customHeight="1" x14ac:dyDescent="0.2">
      <c r="G2" s="28" t="s">
        <v>58</v>
      </c>
      <c r="H2" s="372" t="str">
        <f>'Seite 1'!$Z$10</f>
        <v/>
      </c>
      <c r="I2" s="373"/>
      <c r="J2" s="373"/>
      <c r="K2" s="374"/>
    </row>
    <row r="3" spans="1:11" ht="15" customHeight="1" x14ac:dyDescent="0.2">
      <c r="G3" s="28" t="s">
        <v>59</v>
      </c>
      <c r="H3" s="372" t="str">
        <f>'Seite 1'!$AA$10</f>
        <v/>
      </c>
      <c r="I3" s="373"/>
      <c r="J3" s="373"/>
      <c r="K3" s="374"/>
    </row>
    <row r="4" spans="1:11" s="7" customFormat="1" ht="15" customHeight="1" x14ac:dyDescent="0.2">
      <c r="G4" s="126" t="s">
        <v>57</v>
      </c>
      <c r="H4" s="375">
        <f ca="1">'Seite 1'!$O$17</f>
        <v>44922</v>
      </c>
      <c r="I4" s="376"/>
      <c r="J4" s="376"/>
      <c r="K4" s="377"/>
    </row>
    <row r="5" spans="1:11" s="7" customFormat="1" ht="12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7" customFormat="1" ht="15" customHeight="1" x14ac:dyDescent="0.2">
      <c r="A6" s="4" t="s">
        <v>89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s="7" customFormat="1" ht="5.0999999999999996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s="7" customFormat="1" ht="15" customHeight="1" x14ac:dyDescent="0.2">
      <c r="A8" s="200" t="s">
        <v>75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</row>
    <row r="9" spans="1:11" s="7" customFormat="1" ht="5.0999999999999996" customHeight="1" x14ac:dyDescent="0.2">
      <c r="A9" s="201"/>
      <c r="H9" s="23"/>
      <c r="I9" s="23"/>
      <c r="J9" s="23"/>
      <c r="K9" s="219"/>
    </row>
    <row r="10" spans="1:11" ht="15" customHeight="1" x14ac:dyDescent="0.2">
      <c r="A10" s="205"/>
      <c r="B10" s="136"/>
      <c r="C10" s="136"/>
      <c r="D10" s="136"/>
      <c r="E10" s="136"/>
      <c r="F10" s="136"/>
      <c r="G10" s="136"/>
      <c r="H10" s="222" t="s">
        <v>27</v>
      </c>
      <c r="I10" s="206"/>
      <c r="J10" s="202" t="s">
        <v>47</v>
      </c>
      <c r="K10" s="207"/>
    </row>
    <row r="11" spans="1:11" ht="15" customHeight="1" x14ac:dyDescent="0.2">
      <c r="A11" s="205"/>
      <c r="G11" s="136"/>
      <c r="H11" s="261" t="str">
        <f>IF(MAX('Seite 1'!$G$34,'Seite 1'!$P$34)=0,"__.__.____",MAX('Seite 1'!$G$34,'Seite 1'!$P$34))</f>
        <v>__.__.____</v>
      </c>
      <c r="I11" s="208"/>
      <c r="J11" s="262" t="s">
        <v>48</v>
      </c>
      <c r="K11" s="207"/>
    </row>
    <row r="12" spans="1:11" ht="15" customHeight="1" x14ac:dyDescent="0.2">
      <c r="A12" s="205"/>
      <c r="G12" s="136"/>
      <c r="H12" s="253"/>
      <c r="I12" s="208"/>
      <c r="J12" s="204"/>
      <c r="K12" s="207"/>
    </row>
    <row r="13" spans="1:11" ht="5.0999999999999996" customHeight="1" x14ac:dyDescent="0.2">
      <c r="A13" s="205"/>
      <c r="G13" s="136"/>
      <c r="H13" s="144"/>
      <c r="I13" s="208"/>
      <c r="J13" s="209"/>
      <c r="K13" s="207"/>
    </row>
    <row r="14" spans="1:11" ht="15" customHeight="1" x14ac:dyDescent="0.2">
      <c r="A14" s="137" t="s">
        <v>1</v>
      </c>
      <c r="B14" s="134" t="s">
        <v>90</v>
      </c>
      <c r="C14" s="134"/>
      <c r="D14" s="134"/>
      <c r="E14" s="134"/>
      <c r="F14" s="134"/>
      <c r="G14" s="136"/>
      <c r="H14" s="210" t="s">
        <v>9</v>
      </c>
      <c r="I14" s="136"/>
      <c r="J14" s="210" t="s">
        <v>9</v>
      </c>
      <c r="K14" s="207"/>
    </row>
    <row r="15" spans="1:11" ht="15" customHeight="1" x14ac:dyDescent="0.2">
      <c r="A15" s="138" t="s">
        <v>91</v>
      </c>
      <c r="B15" s="87" t="s">
        <v>92</v>
      </c>
      <c r="C15" s="87"/>
      <c r="D15" s="87"/>
      <c r="E15" s="87"/>
      <c r="F15" s="87"/>
      <c r="G15" s="136"/>
      <c r="H15" s="272"/>
      <c r="I15" s="254"/>
      <c r="J15" s="272"/>
      <c r="K15" s="207"/>
    </row>
    <row r="16" spans="1:11" ht="15" customHeight="1" x14ac:dyDescent="0.2">
      <c r="A16" s="138" t="s">
        <v>93</v>
      </c>
      <c r="B16" s="87" t="s">
        <v>94</v>
      </c>
      <c r="C16" s="87"/>
      <c r="D16" s="87"/>
      <c r="E16" s="87"/>
      <c r="H16" s="273"/>
      <c r="I16" s="254"/>
      <c r="J16" s="273"/>
      <c r="K16" s="207"/>
    </row>
    <row r="17" spans="1:11" ht="15" customHeight="1" x14ac:dyDescent="0.2">
      <c r="A17" s="138"/>
      <c r="B17" s="127" t="str">
        <f>CONCATENATE("Summe ",B14)</f>
        <v>Summe Ausgaben für Personal</v>
      </c>
      <c r="C17" s="87"/>
      <c r="D17" s="87"/>
      <c r="E17" s="87"/>
      <c r="H17" s="250">
        <f>SUMPRODUCT(ROUND(H15:H16,2))</f>
        <v>0</v>
      </c>
      <c r="I17" s="254"/>
      <c r="J17" s="250">
        <f>SUMPRODUCT(ROUND(J15:J16,2))</f>
        <v>0</v>
      </c>
      <c r="K17" s="207"/>
    </row>
    <row r="18" spans="1:11" ht="5.0999999999999996" customHeight="1" x14ac:dyDescent="0.2">
      <c r="A18" s="138"/>
      <c r="B18" s="87"/>
      <c r="C18" s="87"/>
      <c r="D18" s="87"/>
      <c r="E18" s="87"/>
      <c r="J18" s="136"/>
      <c r="K18" s="207"/>
    </row>
    <row r="19" spans="1:11" ht="15" customHeight="1" x14ac:dyDescent="0.2">
      <c r="A19" s="137" t="s">
        <v>2</v>
      </c>
      <c r="B19" s="134" t="s">
        <v>95</v>
      </c>
      <c r="C19" s="134"/>
      <c r="D19" s="134"/>
      <c r="E19" s="134"/>
      <c r="F19" s="134"/>
      <c r="H19" s="254"/>
      <c r="I19" s="254"/>
      <c r="J19" s="254"/>
      <c r="K19" s="207"/>
    </row>
    <row r="20" spans="1:11" ht="15" customHeight="1" x14ac:dyDescent="0.2">
      <c r="A20" s="138"/>
      <c r="B20" s="87" t="s">
        <v>96</v>
      </c>
      <c r="C20" s="87"/>
      <c r="D20" s="87"/>
      <c r="E20" s="87"/>
      <c r="F20" s="87"/>
      <c r="G20" s="136"/>
      <c r="H20" s="274">
        <f>ROUND(H17*15%,2)</f>
        <v>0</v>
      </c>
      <c r="I20" s="254"/>
      <c r="J20" s="274">
        <f>ROUND(J17*15%,2)</f>
        <v>0</v>
      </c>
      <c r="K20" s="207"/>
    </row>
    <row r="21" spans="1:11" ht="15" customHeight="1" x14ac:dyDescent="0.2">
      <c r="A21" s="138"/>
      <c r="B21" s="127" t="str">
        <f>CONCATENATE("Summe ",B19)</f>
        <v>Summe Sach- und Verwaltungsausgaben</v>
      </c>
      <c r="C21" s="127"/>
      <c r="D21" s="127"/>
      <c r="E21" s="127"/>
      <c r="F21" s="127"/>
      <c r="G21" s="136"/>
      <c r="H21" s="250">
        <f>SUMPRODUCT(ROUND(H20:H20,2))</f>
        <v>0</v>
      </c>
      <c r="I21" s="254"/>
      <c r="J21" s="250">
        <f>SUMPRODUCT(ROUND(J20:J20,2))</f>
        <v>0</v>
      </c>
      <c r="K21" s="207"/>
    </row>
    <row r="22" spans="1:11" ht="5.0999999999999996" customHeight="1" x14ac:dyDescent="0.2">
      <c r="A22" s="138"/>
      <c r="B22" s="87"/>
      <c r="C22" s="87"/>
      <c r="D22" s="87"/>
      <c r="E22" s="87"/>
      <c r="F22" s="87"/>
      <c r="G22" s="136"/>
      <c r="H22" s="254"/>
      <c r="I22" s="254"/>
      <c r="J22" s="254"/>
      <c r="K22" s="207"/>
    </row>
    <row r="23" spans="1:11" ht="15" customHeight="1" x14ac:dyDescent="0.2">
      <c r="A23" s="139" t="s">
        <v>28</v>
      </c>
      <c r="B23" s="134"/>
      <c r="C23" s="134"/>
      <c r="D23" s="134"/>
      <c r="E23" s="134"/>
      <c r="F23" s="134"/>
      <c r="G23" s="207"/>
      <c r="H23" s="251">
        <f>H17+H20</f>
        <v>0</v>
      </c>
      <c r="I23" s="260"/>
      <c r="J23" s="251">
        <f>J17+J20</f>
        <v>0</v>
      </c>
      <c r="K23" s="207"/>
    </row>
    <row r="24" spans="1:11" ht="5.0999999999999996" customHeight="1" x14ac:dyDescent="0.2">
      <c r="A24" s="229"/>
      <c r="B24" s="211"/>
      <c r="C24" s="211"/>
      <c r="D24" s="211"/>
      <c r="E24" s="211"/>
      <c r="F24" s="211"/>
      <c r="G24" s="211"/>
      <c r="H24" s="257"/>
      <c r="I24" s="257"/>
      <c r="J24" s="257"/>
      <c r="K24" s="212"/>
    </row>
    <row r="25" spans="1:11" ht="12" customHeight="1" x14ac:dyDescent="0.2">
      <c r="A25" s="213"/>
      <c r="B25" s="134"/>
      <c r="C25" s="134"/>
      <c r="D25" s="134"/>
      <c r="E25" s="134"/>
      <c r="F25" s="134"/>
    </row>
    <row r="26" spans="1:11" ht="15" customHeight="1" x14ac:dyDescent="0.2">
      <c r="A26" s="200" t="s">
        <v>76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3"/>
    </row>
    <row r="27" spans="1:11" ht="5.0999999999999996" customHeight="1" x14ac:dyDescent="0.2">
      <c r="A27" s="223"/>
      <c r="B27" s="227"/>
      <c r="C27" s="227"/>
      <c r="D27" s="227"/>
      <c r="E27" s="227"/>
      <c r="F27" s="227"/>
      <c r="G27" s="227"/>
      <c r="H27" s="227"/>
      <c r="I27" s="227"/>
      <c r="J27" s="227"/>
      <c r="K27" s="221"/>
    </row>
    <row r="28" spans="1:11" ht="15" customHeight="1" x14ac:dyDescent="0.2">
      <c r="A28" s="214"/>
      <c r="B28" s="134"/>
      <c r="C28" s="134"/>
      <c r="D28" s="134"/>
      <c r="E28" s="134"/>
      <c r="F28" s="134"/>
      <c r="G28" s="134"/>
      <c r="H28" s="222" t="s">
        <v>27</v>
      </c>
      <c r="I28" s="206"/>
      <c r="J28" s="202" t="s">
        <v>47</v>
      </c>
      <c r="K28" s="220"/>
    </row>
    <row r="29" spans="1:11" ht="15" customHeight="1" x14ac:dyDescent="0.2">
      <c r="A29" s="214"/>
      <c r="B29" s="134"/>
      <c r="C29" s="134"/>
      <c r="D29" s="134"/>
      <c r="E29" s="134"/>
      <c r="F29" s="134"/>
      <c r="G29" s="134"/>
      <c r="H29" s="261" t="str">
        <f>IF(MAX('Seite 1'!$G$34,'Seite 1'!$P$34)=0,"__.__.____",MAX('Seite 1'!$G$34,'Seite 1'!$P$34))</f>
        <v>__.__.____</v>
      </c>
      <c r="I29" s="208"/>
      <c r="J29" s="262" t="s">
        <v>48</v>
      </c>
      <c r="K29" s="215"/>
    </row>
    <row r="30" spans="1:11" ht="15" customHeight="1" x14ac:dyDescent="0.2">
      <c r="A30" s="214"/>
      <c r="B30" s="134"/>
      <c r="C30" s="134"/>
      <c r="D30" s="134"/>
      <c r="E30" s="134"/>
      <c r="F30" s="134"/>
      <c r="G30" s="134"/>
      <c r="H30" s="253"/>
      <c r="I30" s="208"/>
      <c r="J30" s="204"/>
      <c r="K30" s="215"/>
    </row>
    <row r="31" spans="1:11" ht="5.0999999999999996" customHeight="1" x14ac:dyDescent="0.2">
      <c r="A31" s="214"/>
      <c r="B31" s="134"/>
      <c r="C31" s="134"/>
      <c r="D31" s="134"/>
      <c r="E31" s="134"/>
      <c r="F31" s="134"/>
      <c r="G31" s="134"/>
      <c r="H31" s="144"/>
      <c r="I31" s="208"/>
      <c r="J31" s="209"/>
      <c r="K31" s="215"/>
    </row>
    <row r="32" spans="1:11" ht="15" customHeight="1" x14ac:dyDescent="0.2">
      <c r="A32" s="137" t="s">
        <v>1</v>
      </c>
      <c r="B32" s="134" t="s">
        <v>97</v>
      </c>
      <c r="C32" s="134"/>
      <c r="D32" s="134"/>
      <c r="E32" s="134"/>
      <c r="F32" s="134"/>
      <c r="G32" s="134"/>
      <c r="H32" s="210" t="s">
        <v>9</v>
      </c>
      <c r="I32" s="136"/>
      <c r="J32" s="210" t="s">
        <v>9</v>
      </c>
      <c r="K32" s="215"/>
    </row>
    <row r="33" spans="1:11" ht="15" customHeight="1" x14ac:dyDescent="0.2">
      <c r="A33" s="138" t="s">
        <v>91</v>
      </c>
      <c r="B33" s="87" t="s">
        <v>98</v>
      </c>
      <c r="C33" s="87"/>
      <c r="D33" s="87"/>
      <c r="E33" s="87"/>
      <c r="F33" s="87"/>
      <c r="G33" s="136"/>
      <c r="H33" s="272"/>
      <c r="I33" s="254"/>
      <c r="J33" s="272"/>
      <c r="K33" s="207"/>
    </row>
    <row r="34" spans="1:11" ht="15" customHeight="1" x14ac:dyDescent="0.2">
      <c r="A34" s="138" t="s">
        <v>93</v>
      </c>
      <c r="B34" s="87" t="s">
        <v>99</v>
      </c>
      <c r="C34" s="87"/>
      <c r="D34" s="87"/>
      <c r="E34" s="87"/>
      <c r="F34" s="87"/>
      <c r="G34" s="136"/>
      <c r="H34" s="275"/>
      <c r="I34" s="254"/>
      <c r="J34" s="275"/>
      <c r="K34" s="207"/>
    </row>
    <row r="35" spans="1:11" ht="15" customHeight="1" x14ac:dyDescent="0.2">
      <c r="A35" s="138" t="s">
        <v>100</v>
      </c>
      <c r="B35" s="87" t="s">
        <v>101</v>
      </c>
      <c r="C35" s="87"/>
      <c r="D35" s="87"/>
      <c r="E35" s="87"/>
      <c r="F35" s="87"/>
      <c r="G35" s="136"/>
      <c r="H35" s="273"/>
      <c r="I35" s="254"/>
      <c r="J35" s="273"/>
      <c r="K35" s="207"/>
    </row>
    <row r="36" spans="1:11" ht="15" customHeight="1" x14ac:dyDescent="0.2">
      <c r="A36" s="139"/>
      <c r="B36" s="127" t="s">
        <v>102</v>
      </c>
      <c r="C36" s="127"/>
      <c r="D36" s="127"/>
      <c r="E36" s="127"/>
      <c r="F36" s="127"/>
      <c r="G36" s="136"/>
      <c r="H36" s="249">
        <f>SUMPRODUCT(ROUND(H33:H35,2))</f>
        <v>0</v>
      </c>
      <c r="I36" s="254"/>
      <c r="J36" s="249">
        <f>SUMPRODUCT(ROUND(J33:J35,2))</f>
        <v>0</v>
      </c>
      <c r="K36" s="207"/>
    </row>
    <row r="37" spans="1:11" ht="5.0999999999999996" customHeight="1" x14ac:dyDescent="0.2">
      <c r="A37" s="138"/>
      <c r="B37" s="87"/>
      <c r="C37" s="87"/>
      <c r="D37" s="87"/>
      <c r="E37" s="87"/>
      <c r="F37" s="87"/>
      <c r="G37" s="136"/>
      <c r="H37" s="259"/>
      <c r="I37" s="254"/>
      <c r="J37" s="254"/>
      <c r="K37" s="207"/>
    </row>
    <row r="38" spans="1:11" ht="15" customHeight="1" x14ac:dyDescent="0.2">
      <c r="A38" s="137" t="s">
        <v>2</v>
      </c>
      <c r="B38" s="134" t="s">
        <v>148</v>
      </c>
      <c r="C38" s="134"/>
      <c r="D38" s="134"/>
      <c r="E38" s="134"/>
      <c r="F38" s="134"/>
      <c r="G38" s="136"/>
      <c r="H38" s="276"/>
      <c r="I38" s="254"/>
      <c r="J38" s="254"/>
      <c r="K38" s="207"/>
    </row>
    <row r="39" spans="1:11" ht="15" customHeight="1" x14ac:dyDescent="0.2">
      <c r="A39" s="138" t="s">
        <v>103</v>
      </c>
      <c r="B39" s="87" t="s">
        <v>104</v>
      </c>
      <c r="C39" s="87"/>
      <c r="D39" s="87"/>
      <c r="E39" s="87"/>
      <c r="F39" s="87"/>
      <c r="G39" s="136"/>
      <c r="H39" s="272"/>
      <c r="I39" s="254"/>
      <c r="J39" s="272"/>
      <c r="K39" s="207"/>
    </row>
    <row r="40" spans="1:11" ht="15" customHeight="1" x14ac:dyDescent="0.2">
      <c r="A40" s="138" t="s">
        <v>105</v>
      </c>
      <c r="B40" s="87" t="s">
        <v>106</v>
      </c>
      <c r="C40" s="87"/>
      <c r="D40" s="87"/>
      <c r="E40" s="87"/>
      <c r="F40" s="87"/>
      <c r="G40" s="136"/>
      <c r="H40" s="275"/>
      <c r="I40" s="254"/>
      <c r="J40" s="275"/>
      <c r="K40" s="207"/>
    </row>
    <row r="41" spans="1:11" ht="15" customHeight="1" x14ac:dyDescent="0.2">
      <c r="A41" s="138" t="s">
        <v>107</v>
      </c>
      <c r="B41" s="87" t="s">
        <v>108</v>
      </c>
      <c r="C41" s="87"/>
      <c r="D41" s="87"/>
      <c r="E41" s="87"/>
      <c r="F41" s="87"/>
      <c r="G41" s="136"/>
      <c r="H41" s="275"/>
      <c r="I41" s="254"/>
      <c r="J41" s="275"/>
      <c r="K41" s="207"/>
    </row>
    <row r="42" spans="1:11" ht="15" customHeight="1" x14ac:dyDescent="0.2">
      <c r="A42" s="138" t="s">
        <v>109</v>
      </c>
      <c r="B42" s="87" t="s">
        <v>110</v>
      </c>
      <c r="C42" s="87"/>
      <c r="D42" s="87"/>
      <c r="E42" s="87"/>
      <c r="F42" s="87"/>
      <c r="G42" s="136"/>
      <c r="H42" s="275"/>
      <c r="I42" s="254"/>
      <c r="J42" s="275"/>
      <c r="K42" s="207"/>
    </row>
    <row r="43" spans="1:11" ht="15" customHeight="1" x14ac:dyDescent="0.2">
      <c r="A43" s="138"/>
      <c r="B43" s="127" t="s">
        <v>111</v>
      </c>
      <c r="C43" s="127"/>
      <c r="D43" s="127"/>
      <c r="E43" s="127"/>
      <c r="F43" s="127"/>
      <c r="G43" s="136"/>
      <c r="H43" s="249">
        <f>SUMPRODUCT(ROUND(H39:H42,2))</f>
        <v>0</v>
      </c>
      <c r="I43" s="254"/>
      <c r="J43" s="249">
        <f>SUMPRODUCT(ROUND(J39:J42,2))</f>
        <v>0</v>
      </c>
      <c r="K43" s="207"/>
    </row>
    <row r="44" spans="1:11" ht="5.0999999999999996" customHeight="1" x14ac:dyDescent="0.2">
      <c r="A44" s="138"/>
      <c r="B44" s="87"/>
      <c r="C44" s="87"/>
      <c r="D44" s="87"/>
      <c r="E44" s="87"/>
      <c r="F44" s="87"/>
      <c r="G44" s="136"/>
      <c r="H44" s="259"/>
      <c r="I44" s="254"/>
      <c r="J44" s="254"/>
      <c r="K44" s="207"/>
    </row>
    <row r="45" spans="1:11" ht="15" customHeight="1" x14ac:dyDescent="0.2">
      <c r="A45" s="137" t="s">
        <v>3</v>
      </c>
      <c r="B45" s="134" t="s">
        <v>85</v>
      </c>
      <c r="C45" s="134"/>
      <c r="D45" s="134"/>
      <c r="E45" s="134"/>
      <c r="F45" s="134"/>
      <c r="G45" s="136"/>
      <c r="H45" s="265"/>
      <c r="I45" s="254"/>
      <c r="J45" s="265"/>
      <c r="K45" s="207"/>
    </row>
    <row r="46" spans="1:11" ht="5.0999999999999996" customHeight="1" x14ac:dyDescent="0.2">
      <c r="A46" s="138"/>
      <c r="B46" s="127"/>
      <c r="C46" s="127"/>
      <c r="D46" s="127"/>
      <c r="E46" s="127"/>
      <c r="F46" s="127"/>
      <c r="G46" s="136"/>
      <c r="H46" s="259"/>
      <c r="I46" s="254"/>
      <c r="J46" s="254"/>
      <c r="K46" s="207"/>
    </row>
    <row r="47" spans="1:11" ht="15" customHeight="1" x14ac:dyDescent="0.2">
      <c r="A47" s="139" t="s">
        <v>11</v>
      </c>
      <c r="B47" s="127"/>
      <c r="C47" s="127"/>
      <c r="D47" s="127"/>
      <c r="E47" s="127"/>
      <c r="F47" s="127"/>
      <c r="G47" s="207"/>
      <c r="H47" s="250">
        <f>H36+H43+ROUND(H45,2)</f>
        <v>0</v>
      </c>
      <c r="I47" s="260"/>
      <c r="J47" s="250">
        <f>J36+J43+ROUND(J45,2)</f>
        <v>0</v>
      </c>
      <c r="K47" s="207"/>
    </row>
    <row r="48" spans="1:11" ht="5.0999999999999996" customHeight="1" x14ac:dyDescent="0.2">
      <c r="A48" s="216"/>
      <c r="B48" s="217"/>
      <c r="C48" s="217"/>
      <c r="D48" s="217"/>
      <c r="E48" s="217"/>
      <c r="F48" s="217"/>
      <c r="G48" s="211"/>
      <c r="H48" s="211"/>
      <c r="I48" s="211"/>
      <c r="J48" s="211"/>
      <c r="K48" s="212"/>
    </row>
    <row r="49" spans="1:11" ht="12" customHeight="1" x14ac:dyDescent="0.2">
      <c r="A49" s="129"/>
      <c r="B49" s="130"/>
      <c r="C49" s="130"/>
      <c r="D49" s="130"/>
      <c r="E49" s="130"/>
      <c r="F49" s="130"/>
    </row>
    <row r="50" spans="1:11" ht="15" customHeight="1" x14ac:dyDescent="0.2">
      <c r="A50" s="200" t="s">
        <v>54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3"/>
    </row>
    <row r="51" spans="1:11" ht="5.0999999999999996" customHeight="1" x14ac:dyDescent="0.2">
      <c r="A51" s="225"/>
      <c r="B51" s="226"/>
      <c r="C51" s="226"/>
      <c r="D51" s="226"/>
      <c r="E51" s="226"/>
      <c r="F51" s="226"/>
      <c r="G51" s="227"/>
      <c r="H51" s="227"/>
      <c r="I51" s="227"/>
      <c r="J51" s="227"/>
      <c r="K51" s="221"/>
    </row>
    <row r="52" spans="1:11" ht="15" customHeight="1" x14ac:dyDescent="0.2">
      <c r="A52" s="228"/>
      <c r="B52" s="88" t="s">
        <v>55</v>
      </c>
      <c r="C52" s="130"/>
      <c r="D52" s="130"/>
      <c r="E52" s="130"/>
      <c r="F52" s="130"/>
      <c r="G52" s="136"/>
      <c r="H52" s="266">
        <f>H23-H47</f>
        <v>0</v>
      </c>
      <c r="I52" s="136"/>
      <c r="J52" s="136"/>
      <c r="K52" s="207"/>
    </row>
    <row r="53" spans="1:11" ht="5.0999999999999996" customHeight="1" x14ac:dyDescent="0.2">
      <c r="A53" s="228"/>
      <c r="B53" s="130"/>
      <c r="C53" s="130"/>
      <c r="D53" s="130"/>
      <c r="E53" s="130"/>
      <c r="F53" s="130"/>
      <c r="G53" s="136"/>
      <c r="H53" s="136"/>
      <c r="I53" s="136"/>
      <c r="J53" s="211"/>
      <c r="K53" s="207"/>
    </row>
    <row r="54" spans="1:11" ht="15" customHeight="1" x14ac:dyDescent="0.2">
      <c r="A54" s="228"/>
      <c r="B54" s="87" t="str">
        <f>IF(J54&gt;0,"Mehrausgaben (in €)",IF(J54&lt;0,"Überzahlung (in €)","Mehrausgaben/Überzahlung (in €)"))</f>
        <v>Mehrausgaben/Überzahlung (in €)</v>
      </c>
      <c r="C54" s="130"/>
      <c r="D54" s="130"/>
      <c r="E54" s="130"/>
      <c r="F54" s="130"/>
      <c r="G54" s="136"/>
      <c r="H54" s="136"/>
      <c r="I54" s="136"/>
      <c r="J54" s="266">
        <f>J23-J47</f>
        <v>0</v>
      </c>
      <c r="K54" s="207"/>
    </row>
    <row r="55" spans="1:11" ht="5.0999999999999996" customHeight="1" x14ac:dyDescent="0.2">
      <c r="A55" s="216"/>
      <c r="B55" s="217"/>
      <c r="C55" s="217"/>
      <c r="D55" s="217"/>
      <c r="E55" s="217"/>
      <c r="F55" s="217"/>
      <c r="G55" s="211"/>
      <c r="H55" s="211"/>
      <c r="I55" s="211"/>
      <c r="J55" s="211"/>
      <c r="K55" s="212"/>
    </row>
    <row r="56" spans="1:11" s="136" customFormat="1" ht="12" customHeight="1" x14ac:dyDescent="0.2">
      <c r="A56" s="271"/>
      <c r="B56" s="130"/>
      <c r="C56" s="130"/>
      <c r="D56" s="130"/>
      <c r="E56" s="130"/>
      <c r="F56" s="130"/>
    </row>
    <row r="57" spans="1:11" s="136" customFormat="1" ht="12" customHeight="1" x14ac:dyDescent="0.2">
      <c r="A57" s="271"/>
      <c r="B57" s="130"/>
      <c r="C57" s="130"/>
      <c r="D57" s="130"/>
      <c r="E57" s="130"/>
      <c r="F57" s="130"/>
    </row>
    <row r="58" spans="1:11" ht="12" customHeight="1" x14ac:dyDescent="0.2">
      <c r="A58" s="129"/>
      <c r="B58" s="130"/>
      <c r="C58" s="130"/>
      <c r="D58" s="130"/>
      <c r="E58" s="130"/>
      <c r="F58" s="130"/>
    </row>
    <row r="59" spans="1:11" ht="12" customHeight="1" x14ac:dyDescent="0.2">
      <c r="A59" s="129"/>
      <c r="B59" s="130"/>
      <c r="C59" s="130"/>
      <c r="D59" s="130"/>
      <c r="E59" s="130"/>
      <c r="F59" s="130"/>
    </row>
    <row r="60" spans="1:11" s="19" customFormat="1" ht="12" customHeight="1" x14ac:dyDescent="0.2">
      <c r="A60" s="369"/>
      <c r="B60" s="369"/>
      <c r="C60" s="369"/>
      <c r="D60" s="369"/>
      <c r="F60" s="378"/>
      <c r="G60" s="378"/>
      <c r="H60" s="378"/>
      <c r="I60" s="378"/>
      <c r="J60" s="378"/>
      <c r="K60" s="378"/>
    </row>
    <row r="61" spans="1:11" s="19" customFormat="1" ht="12" customHeight="1" x14ac:dyDescent="0.2">
      <c r="A61" s="370"/>
      <c r="B61" s="370"/>
      <c r="C61" s="371">
        <f ca="1">IF('Seite 1'!$O$17="","",'Seite 1'!$O$17)</f>
        <v>44922</v>
      </c>
      <c r="D61" s="371"/>
      <c r="F61" s="368"/>
      <c r="G61" s="368"/>
      <c r="H61" s="368"/>
      <c r="I61" s="368"/>
      <c r="J61" s="368"/>
      <c r="K61" s="368"/>
    </row>
    <row r="62" spans="1:11" s="22" customFormat="1" ht="12" customHeight="1" x14ac:dyDescent="0.2">
      <c r="A62" s="143" t="s">
        <v>0</v>
      </c>
      <c r="B62" s="18"/>
      <c r="C62" s="18"/>
      <c r="F62" s="20" t="s">
        <v>20</v>
      </c>
      <c r="J62" s="218"/>
    </row>
    <row r="63" spans="1:11" s="22" customFormat="1" ht="12" customHeight="1" x14ac:dyDescent="0.2">
      <c r="A63" s="18"/>
      <c r="B63" s="18"/>
      <c r="C63" s="18"/>
      <c r="D63" s="18"/>
      <c r="E63" s="18"/>
      <c r="F63" s="143" t="s">
        <v>52</v>
      </c>
      <c r="J63" s="18"/>
    </row>
    <row r="64" spans="1:11" s="22" customFormat="1" ht="12" customHeight="1" x14ac:dyDescent="0.2">
      <c r="A64" s="18"/>
      <c r="B64" s="18"/>
      <c r="C64" s="18"/>
      <c r="D64" s="18"/>
      <c r="E64" s="18"/>
      <c r="F64" s="18"/>
      <c r="I64" s="18"/>
      <c r="J64" s="18"/>
    </row>
    <row r="65" spans="1:11" s="29" customFormat="1" ht="12" customHeight="1" x14ac:dyDescent="0.2">
      <c r="A65" s="30"/>
      <c r="B65" s="31"/>
      <c r="C65" s="31"/>
      <c r="D65" s="31"/>
      <c r="E65" s="31"/>
      <c r="F65" s="31"/>
      <c r="K65" s="32"/>
    </row>
    <row r="66" spans="1:11" s="29" customFormat="1" ht="5.0999999999999996" customHeight="1" x14ac:dyDescent="0.2">
      <c r="A66" s="44"/>
      <c r="B66" s="43"/>
      <c r="C66" s="31"/>
      <c r="D66" s="31"/>
      <c r="E66" s="31"/>
      <c r="F66" s="31"/>
      <c r="K66" s="32"/>
    </row>
    <row r="67" spans="1:11" s="3" customFormat="1" ht="12" customHeight="1" x14ac:dyDescent="0.2">
      <c r="A67" s="8" t="s">
        <v>7</v>
      </c>
      <c r="B67" s="9" t="s">
        <v>53</v>
      </c>
      <c r="C67" s="142"/>
      <c r="D67" s="142"/>
      <c r="E67" s="142"/>
      <c r="F67" s="142"/>
      <c r="G67" s="26"/>
      <c r="H67" s="26"/>
      <c r="I67" s="26"/>
      <c r="J67" s="26"/>
      <c r="K67" s="26"/>
    </row>
    <row r="68" spans="1:11" s="3" customFormat="1" ht="5.0999999999999996" customHeight="1" x14ac:dyDescent="0.2">
      <c r="A68" s="8"/>
      <c r="B68" s="142"/>
      <c r="C68" s="142"/>
      <c r="D68" s="142"/>
      <c r="E68" s="142"/>
      <c r="F68" s="142"/>
      <c r="G68" s="26"/>
      <c r="H68" s="26"/>
      <c r="I68" s="26"/>
      <c r="J68" s="26"/>
      <c r="K68" s="26"/>
    </row>
    <row r="69" spans="1:11" s="128" customFormat="1" ht="12" customHeight="1" x14ac:dyDescent="0.2">
      <c r="A69" s="131" t="str">
        <f>'Seite 1'!$A$65</f>
        <v>VWN Armutsprävention - ThILIK</v>
      </c>
    </row>
    <row r="70" spans="1:11" s="128" customFormat="1" ht="12" customHeight="1" x14ac:dyDescent="0.2">
      <c r="A70" s="131" t="str">
        <f>'Seite 1'!$A$66</f>
        <v>Formularversion: V 2.0 vom 02.01.23 - öffentlich -</v>
      </c>
    </row>
  </sheetData>
  <sheetProtection password="EF62" sheet="1" objects="1" scenarios="1" autoFilter="0"/>
  <mergeCells count="9">
    <mergeCell ref="F61:K61"/>
    <mergeCell ref="A60:D60"/>
    <mergeCell ref="A61:B61"/>
    <mergeCell ref="C61:D61"/>
    <mergeCell ref="H1:K1"/>
    <mergeCell ref="H2:K2"/>
    <mergeCell ref="H3:K3"/>
    <mergeCell ref="H4:K4"/>
    <mergeCell ref="F60:K60"/>
  </mergeCells>
  <conditionalFormatting sqref="H1:K4">
    <cfRule type="cellIs" dxfId="7" priority="16" stopIfTrue="1" operator="equal">
      <formula>0</formula>
    </cfRule>
  </conditionalFormatting>
  <conditionalFormatting sqref="H52 J54">
    <cfRule type="cellIs" dxfId="6" priority="1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showGridLines="0" zoomScaleNormal="100" workbookViewId="0">
      <selection activeCell="H15" sqref="H15"/>
    </sheetView>
  </sheetViews>
  <sheetFormatPr baseColWidth="10" defaultRowHeight="12" x14ac:dyDescent="0.2"/>
  <cols>
    <col min="1" max="1" width="6.7109375" style="135" customWidth="1"/>
    <col min="2" max="6" width="12.7109375" style="135" customWidth="1"/>
    <col min="7" max="7" width="0.85546875" style="135" customWidth="1"/>
    <col min="8" max="8" width="18.7109375" style="135" customWidth="1"/>
    <col min="9" max="9" width="5.7109375" style="135" customWidth="1"/>
    <col min="10" max="10" width="18.7109375" style="135" customWidth="1"/>
    <col min="11" max="11" width="0.85546875" style="135" customWidth="1"/>
    <col min="12" max="12" width="18.7109375" style="135" customWidth="1"/>
    <col min="13" max="13" width="0.85546875" style="135" customWidth="1"/>
    <col min="14" max="14" width="18.7109375" style="135" customWidth="1"/>
    <col min="15" max="15" width="0.85546875" style="135" customWidth="1"/>
    <col min="16" max="16" width="18.7109375" style="135" customWidth="1"/>
    <col min="17" max="17" width="0.85546875" style="135" customWidth="1"/>
    <col min="18" max="18" width="18.7109375" style="135" customWidth="1"/>
    <col min="19" max="19" width="0.85546875" style="135" customWidth="1"/>
    <col min="20" max="16384" width="11.42578125" style="135"/>
  </cols>
  <sheetData>
    <row r="1" spans="1:19" ht="15" customHeight="1" x14ac:dyDescent="0.2">
      <c r="A1" s="379" t="str">
        <f>IF('Seite 1'!$T$10=0,"Dieser zahlenmäßige Nachweis ist nur mit der Einreichung des Verwendungsnachweises für den gesamten Bewilligungszeitraum vorzulegen!",IF(AND('Seite 1'!T8=TRUE,'Seite 1'!T9=FALSE),"Dieser zahlenmäßige Nachweis für den gesamten Bewilligungszeitraum ist nicht mit dem Zwischennachweis vorzulegen!",""))</f>
        <v>Dieser zahlenmäßige Nachweis ist nur mit der Einreichung des Verwendungsnachweises für den gesamten Bewilligungszeitraum vorzulegen!</v>
      </c>
      <c r="B1" s="380"/>
      <c r="C1" s="380"/>
      <c r="D1" s="380"/>
      <c r="E1" s="380"/>
      <c r="F1" s="381"/>
      <c r="G1" s="28"/>
      <c r="H1" s="28"/>
      <c r="I1" s="28"/>
      <c r="K1" s="28"/>
      <c r="M1" s="28"/>
      <c r="O1" s="28" t="s">
        <v>56</v>
      </c>
      <c r="P1" s="372">
        <f>'Seite 1'!$O$18</f>
        <v>0</v>
      </c>
      <c r="Q1" s="373"/>
      <c r="R1" s="373"/>
      <c r="S1" s="374"/>
    </row>
    <row r="2" spans="1:19" ht="15" customHeight="1" x14ac:dyDescent="0.2">
      <c r="A2" s="382"/>
      <c r="B2" s="383"/>
      <c r="C2" s="383"/>
      <c r="D2" s="383"/>
      <c r="E2" s="383"/>
      <c r="F2" s="384"/>
      <c r="G2" s="28"/>
      <c r="H2" s="28"/>
      <c r="I2" s="28"/>
      <c r="K2" s="28"/>
      <c r="M2" s="28"/>
      <c r="O2" s="28" t="s">
        <v>60</v>
      </c>
      <c r="P2" s="372" t="str">
        <f>'Seite 1'!$Z$11</f>
        <v/>
      </c>
      <c r="Q2" s="373"/>
      <c r="R2" s="373"/>
      <c r="S2" s="374"/>
    </row>
    <row r="3" spans="1:19" ht="15" customHeight="1" x14ac:dyDescent="0.2">
      <c r="A3" s="382"/>
      <c r="B3" s="383"/>
      <c r="C3" s="383"/>
      <c r="D3" s="383"/>
      <c r="E3" s="383"/>
      <c r="F3" s="384"/>
      <c r="G3" s="28"/>
      <c r="H3" s="28"/>
      <c r="I3" s="28"/>
      <c r="K3" s="28"/>
      <c r="M3" s="28"/>
      <c r="O3" s="28" t="s">
        <v>59</v>
      </c>
      <c r="P3" s="372" t="str">
        <f>'Seite 1'!$AA$11</f>
        <v/>
      </c>
      <c r="Q3" s="373"/>
      <c r="R3" s="373"/>
      <c r="S3" s="374"/>
    </row>
    <row r="4" spans="1:19" s="7" customFormat="1" ht="15" customHeight="1" x14ac:dyDescent="0.2">
      <c r="A4" s="385"/>
      <c r="B4" s="386"/>
      <c r="C4" s="386"/>
      <c r="D4" s="386"/>
      <c r="E4" s="386"/>
      <c r="F4" s="387"/>
      <c r="G4" s="126"/>
      <c r="H4" s="126"/>
      <c r="I4" s="126"/>
      <c r="K4" s="126"/>
      <c r="M4" s="126"/>
      <c r="O4" s="126" t="s">
        <v>57</v>
      </c>
      <c r="P4" s="375">
        <f ca="1">'Seite 1'!$O$17</f>
        <v>44922</v>
      </c>
      <c r="Q4" s="376"/>
      <c r="R4" s="376"/>
      <c r="S4" s="377"/>
    </row>
    <row r="5" spans="1:19" s="7" customFormat="1" ht="3.9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7" customFormat="1" ht="15" customHeight="1" x14ac:dyDescent="0.2">
      <c r="A6" s="4" t="s">
        <v>89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19" s="7" customFormat="1" ht="3.95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</row>
    <row r="8" spans="1:19" s="7" customFormat="1" ht="15" customHeight="1" x14ac:dyDescent="0.2">
      <c r="A8" s="200" t="s">
        <v>75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3"/>
    </row>
    <row r="9" spans="1:19" s="3" customFormat="1" ht="3.95" customHeight="1" x14ac:dyDescent="0.2">
      <c r="A9" s="34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5"/>
    </row>
    <row r="10" spans="1:19" ht="14.1" customHeight="1" x14ac:dyDescent="0.2">
      <c r="A10" s="205"/>
      <c r="B10" s="136"/>
      <c r="C10" s="136"/>
      <c r="D10" s="136"/>
      <c r="E10" s="136"/>
      <c r="F10" s="136"/>
      <c r="G10" s="136"/>
      <c r="H10" s="222" t="s">
        <v>27</v>
      </c>
      <c r="I10" s="206"/>
      <c r="J10" s="202" t="s">
        <v>49</v>
      </c>
      <c r="K10" s="206"/>
      <c r="L10" s="202" t="s">
        <v>49</v>
      </c>
      <c r="M10" s="206"/>
      <c r="N10" s="202" t="s">
        <v>49</v>
      </c>
      <c r="O10" s="206"/>
      <c r="P10" s="202" t="s">
        <v>49</v>
      </c>
      <c r="Q10" s="206"/>
      <c r="R10" s="222" t="s">
        <v>50</v>
      </c>
      <c r="S10" s="207"/>
    </row>
    <row r="11" spans="1:19" ht="14.1" customHeight="1" x14ac:dyDescent="0.2">
      <c r="A11" s="205"/>
      <c r="B11" s="136"/>
      <c r="C11" s="136"/>
      <c r="D11" s="136"/>
      <c r="E11" s="136"/>
      <c r="F11" s="136"/>
      <c r="G11" s="136"/>
      <c r="H11" s="261" t="str">
        <f>IF(MAX('Seite 1'!$G$34,'Seite 1'!$P$34)=0,"__.__.____",MAX('Seite 1'!$G$34,'Seite 1'!$P$34))</f>
        <v>__.__.____</v>
      </c>
      <c r="I11" s="206"/>
      <c r="J11" s="262" t="s">
        <v>74</v>
      </c>
      <c r="K11" s="206"/>
      <c r="L11" s="262" t="s">
        <v>74</v>
      </c>
      <c r="M11" s="206"/>
      <c r="N11" s="262" t="s">
        <v>74</v>
      </c>
      <c r="O11" s="206"/>
      <c r="P11" s="262" t="s">
        <v>74</v>
      </c>
      <c r="Q11" s="206"/>
      <c r="R11" s="263" t="s">
        <v>51</v>
      </c>
      <c r="S11" s="207"/>
    </row>
    <row r="12" spans="1:19" ht="14.1" customHeight="1" x14ac:dyDescent="0.2">
      <c r="A12" s="205"/>
      <c r="G12" s="136"/>
      <c r="H12" s="264"/>
      <c r="I12" s="208"/>
      <c r="J12" s="203" t="str">
        <f>IF('Seite 1'!V9="","____",'Seite 1'!V9)</f>
        <v>____</v>
      </c>
      <c r="K12" s="208"/>
      <c r="L12" s="203" t="str">
        <f>IF('Seite 1'!W9="","____",'Seite 1'!W9)</f>
        <v>____</v>
      </c>
      <c r="M12" s="208"/>
      <c r="N12" s="203" t="str">
        <f>IF('Seite 1'!X9="","____",'Seite 1'!X9)</f>
        <v>____</v>
      </c>
      <c r="O12" s="208"/>
      <c r="P12" s="203" t="str">
        <f>IF('Seite 1'!Y9="","____",'Seite 1'!Y9)</f>
        <v>____</v>
      </c>
      <c r="Q12" s="208"/>
      <c r="R12" s="264"/>
      <c r="S12" s="207"/>
    </row>
    <row r="13" spans="1:19" ht="3.95" customHeight="1" x14ac:dyDescent="0.2">
      <c r="A13" s="205"/>
      <c r="G13" s="136"/>
      <c r="H13" s="144"/>
      <c r="I13" s="208"/>
      <c r="J13" s="140"/>
      <c r="K13" s="208"/>
      <c r="L13" s="140"/>
      <c r="M13" s="208"/>
      <c r="N13" s="140"/>
      <c r="O13" s="208"/>
      <c r="P13" s="209"/>
      <c r="Q13" s="208"/>
      <c r="R13" s="208"/>
      <c r="S13" s="207"/>
    </row>
    <row r="14" spans="1:19" ht="15" customHeight="1" x14ac:dyDescent="0.2">
      <c r="A14" s="137" t="str">
        <f>'Seite 2 ZN'!A14</f>
        <v>1.</v>
      </c>
      <c r="B14" s="134" t="str">
        <f>'Seite 2 ZN'!B14</f>
        <v>Ausgaben für Personal</v>
      </c>
      <c r="C14" s="134"/>
      <c r="D14" s="134"/>
      <c r="E14" s="134"/>
      <c r="F14" s="134"/>
      <c r="G14" s="136"/>
      <c r="H14" s="210" t="s">
        <v>9</v>
      </c>
      <c r="I14" s="136"/>
      <c r="J14" s="210" t="s">
        <v>9</v>
      </c>
      <c r="K14" s="136"/>
      <c r="L14" s="210" t="s">
        <v>9</v>
      </c>
      <c r="M14" s="136"/>
      <c r="N14" s="210" t="s">
        <v>9</v>
      </c>
      <c r="O14" s="136"/>
      <c r="P14" s="210" t="s">
        <v>9</v>
      </c>
      <c r="Q14" s="136"/>
      <c r="R14" s="210" t="s">
        <v>9</v>
      </c>
      <c r="S14" s="207"/>
    </row>
    <row r="15" spans="1:19" ht="15" customHeight="1" x14ac:dyDescent="0.2">
      <c r="A15" s="138" t="str">
        <f>'Seite 2 ZN'!A15</f>
        <v>1.1</v>
      </c>
      <c r="B15" s="87" t="str">
        <f>'Seite 2 ZN'!B15</f>
        <v>Arbeitsentgelte (AN-Brutto)</v>
      </c>
      <c r="C15" s="87"/>
      <c r="D15" s="87"/>
      <c r="E15" s="87"/>
      <c r="F15" s="87"/>
      <c r="G15" s="136"/>
      <c r="H15" s="272"/>
      <c r="I15" s="254"/>
      <c r="J15" s="272"/>
      <c r="K15" s="254"/>
      <c r="L15" s="272"/>
      <c r="M15" s="254"/>
      <c r="N15" s="272"/>
      <c r="O15" s="254"/>
      <c r="P15" s="281">
        <f>IF(OR('Seite 1'!$P$36="",'Seite 1'!$P$38=""),0,IF(YEAR('Seite 1'!$P$36)=YEAR('Seite 1'!$P$38),'Seite 2 ZN'!J15,0))</f>
        <v>0</v>
      </c>
      <c r="Q15" s="254"/>
      <c r="R15" s="278">
        <f>SUMPRODUCT(($J$12:$P$12&lt;&gt;"____")*(ROUND(J15:P15,2)))</f>
        <v>0</v>
      </c>
      <c r="S15" s="207"/>
    </row>
    <row r="16" spans="1:19" ht="15" customHeight="1" x14ac:dyDescent="0.2">
      <c r="A16" s="138" t="str">
        <f>'Seite 2 ZN'!A16</f>
        <v>1.2</v>
      </c>
      <c r="B16" s="87" t="str">
        <f>'Seite 2 ZN'!B16</f>
        <v>Pauschale für Sozialabgaben inkl. Berufsgenossenschaft</v>
      </c>
      <c r="C16" s="87"/>
      <c r="D16" s="87"/>
      <c r="E16" s="87"/>
      <c r="F16" s="87"/>
      <c r="G16" s="136"/>
      <c r="H16" s="273"/>
      <c r="I16" s="254"/>
      <c r="J16" s="273"/>
      <c r="K16" s="254"/>
      <c r="L16" s="273"/>
      <c r="M16" s="254"/>
      <c r="N16" s="273"/>
      <c r="O16" s="254"/>
      <c r="P16" s="282">
        <f>IF(OR('Seite 1'!$P$36="",'Seite 1'!$P$38=""),0,IF(YEAR('Seite 1'!$P$36)=YEAR('Seite 1'!$P$38),'Seite 2 ZN'!J16,0))</f>
        <v>0</v>
      </c>
      <c r="Q16" s="254"/>
      <c r="R16" s="279">
        <f t="shared" ref="R16:R17" si="0">SUMPRODUCT(($J$12:$P$12&lt;&gt;"____")*(ROUND(J16:P16,2)))</f>
        <v>0</v>
      </c>
      <c r="S16" s="207"/>
    </row>
    <row r="17" spans="1:19" ht="15" customHeight="1" x14ac:dyDescent="0.2">
      <c r="A17" s="138"/>
      <c r="B17" s="127" t="str">
        <f>'Seite 2 ZN'!B17</f>
        <v>Summe Ausgaben für Personal</v>
      </c>
      <c r="C17" s="87"/>
      <c r="D17" s="87"/>
      <c r="E17" s="87"/>
      <c r="F17" s="87"/>
      <c r="G17" s="136"/>
      <c r="H17" s="250">
        <f>SUMPRODUCT(ROUND(H15:H16,2))</f>
        <v>0</v>
      </c>
      <c r="I17" s="254"/>
      <c r="J17" s="250">
        <f>SUMPRODUCT(ROUND(J15:J16,2))</f>
        <v>0</v>
      </c>
      <c r="K17" s="254"/>
      <c r="L17" s="250">
        <f>SUMPRODUCT(ROUND(L15:L16,2))</f>
        <v>0</v>
      </c>
      <c r="M17" s="254"/>
      <c r="N17" s="250">
        <f>SUMPRODUCT(ROUND(N15:N16,2))</f>
        <v>0</v>
      </c>
      <c r="O17" s="254"/>
      <c r="P17" s="250">
        <f>SUMPRODUCT(ROUND(P15:P16,2))</f>
        <v>0</v>
      </c>
      <c r="Q17" s="254"/>
      <c r="R17" s="255">
        <f t="shared" si="0"/>
        <v>0</v>
      </c>
      <c r="S17" s="207"/>
    </row>
    <row r="18" spans="1:19" ht="3.95" customHeight="1" x14ac:dyDescent="0.2">
      <c r="A18" s="138"/>
      <c r="B18" s="87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207"/>
    </row>
    <row r="19" spans="1:19" ht="15" customHeight="1" x14ac:dyDescent="0.2">
      <c r="A19" s="137" t="str">
        <f>'Seite 2 ZN'!A19</f>
        <v>2.</v>
      </c>
      <c r="B19" s="134" t="str">
        <f>'Seite 2 ZN'!B19</f>
        <v>Sach- und Verwaltungsausgaben</v>
      </c>
      <c r="C19" s="87"/>
      <c r="D19" s="87"/>
      <c r="E19" s="87"/>
      <c r="F19" s="87"/>
      <c r="G19" s="136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S19" s="207"/>
    </row>
    <row r="20" spans="1:19" ht="15" customHeight="1" x14ac:dyDescent="0.2">
      <c r="A20" s="138"/>
      <c r="B20" s="87" t="str">
        <f>'Seite 2 ZN'!B20</f>
        <v>Pauschale (15% der direkten förderf. Personalausgaben)</v>
      </c>
      <c r="C20" s="87"/>
      <c r="D20" s="87"/>
      <c r="E20" s="87"/>
      <c r="F20" s="87"/>
      <c r="G20" s="136"/>
      <c r="H20" s="274">
        <f>ROUND(H17*15%,2)</f>
        <v>0</v>
      </c>
      <c r="I20" s="254"/>
      <c r="J20" s="274">
        <f>ROUND(J17*15%,2)</f>
        <v>0</v>
      </c>
      <c r="K20" s="254"/>
      <c r="L20" s="274">
        <f>ROUND(L17*15%,2)</f>
        <v>0</v>
      </c>
      <c r="M20" s="254"/>
      <c r="N20" s="274">
        <f>ROUND(N17*15%,2)</f>
        <v>0</v>
      </c>
      <c r="O20" s="254"/>
      <c r="P20" s="274">
        <f>ROUND(P17*15%,2)</f>
        <v>0</v>
      </c>
      <c r="Q20" s="254"/>
      <c r="R20" s="255">
        <f>SUMPRODUCT(($J$12:$P$12&lt;&gt;"____")*(ROUND(J20:P20,2)))</f>
        <v>0</v>
      </c>
      <c r="S20" s="207"/>
    </row>
    <row r="21" spans="1:19" ht="15" customHeight="1" x14ac:dyDescent="0.2">
      <c r="A21" s="138"/>
      <c r="B21" s="127" t="str">
        <f>'Seite 2 ZN'!B21</f>
        <v>Summe Sach- und Verwaltungsausgaben</v>
      </c>
      <c r="C21" s="87"/>
      <c r="D21" s="87"/>
      <c r="E21" s="87"/>
      <c r="F21" s="87"/>
      <c r="G21" s="136"/>
      <c r="H21" s="250">
        <f>SUMPRODUCT(ROUND(H20:H20,2))</f>
        <v>0</v>
      </c>
      <c r="I21" s="254"/>
      <c r="J21" s="250">
        <f>SUMPRODUCT(ROUND(J20:J20,2))</f>
        <v>0</v>
      </c>
      <c r="K21" s="254"/>
      <c r="L21" s="250">
        <f>SUMPRODUCT(ROUND(L20:L20,2))</f>
        <v>0</v>
      </c>
      <c r="M21" s="254"/>
      <c r="N21" s="250">
        <f>SUMPRODUCT(ROUND(N20:N20,2))</f>
        <v>0</v>
      </c>
      <c r="O21" s="254"/>
      <c r="P21" s="250">
        <f>SUMPRODUCT(ROUND(P20:P20,2))</f>
        <v>0</v>
      </c>
      <c r="Q21" s="254"/>
      <c r="R21" s="255">
        <f>SUMPRODUCT(($J$12:$P$12&lt;&gt;"____")*(ROUND(J21:P21,2)))</f>
        <v>0</v>
      </c>
      <c r="S21" s="207"/>
    </row>
    <row r="22" spans="1:19" ht="3.95" customHeight="1" x14ac:dyDescent="0.2">
      <c r="A22" s="137"/>
      <c r="B22" s="134"/>
      <c r="C22" s="134"/>
      <c r="D22" s="134"/>
      <c r="E22" s="134"/>
      <c r="F22" s="134"/>
      <c r="G22" s="136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6"/>
      <c r="S22" s="207"/>
    </row>
    <row r="23" spans="1:19" ht="15" customHeight="1" x14ac:dyDescent="0.2">
      <c r="A23" s="139" t="str">
        <f>'Seite 2 ZN'!A23</f>
        <v>Gesamtsumme der zuwendungsfähigen Ausgaben</v>
      </c>
      <c r="B23" s="134"/>
      <c r="C23" s="134"/>
      <c r="D23" s="134"/>
      <c r="E23" s="134"/>
      <c r="F23" s="134"/>
      <c r="G23" s="136"/>
      <c r="H23" s="251">
        <f>H17+H21</f>
        <v>0</v>
      </c>
      <c r="I23" s="254"/>
      <c r="J23" s="251">
        <f>J17+J21</f>
        <v>0</v>
      </c>
      <c r="K23" s="254"/>
      <c r="L23" s="251">
        <f>L17+L21</f>
        <v>0</v>
      </c>
      <c r="M23" s="254"/>
      <c r="N23" s="251">
        <f>N17+N21</f>
        <v>0</v>
      </c>
      <c r="O23" s="254"/>
      <c r="P23" s="251">
        <f>P17+P21</f>
        <v>0</v>
      </c>
      <c r="Q23" s="254"/>
      <c r="R23" s="255">
        <f>SUMPRODUCT(($J$12:$P$12&lt;&gt;"____")*(ROUND(J23:P23,2)))</f>
        <v>0</v>
      </c>
      <c r="S23" s="207"/>
    </row>
    <row r="24" spans="1:19" ht="3.95" customHeight="1" x14ac:dyDescent="0.2">
      <c r="A24" s="229"/>
      <c r="B24" s="211"/>
      <c r="C24" s="211"/>
      <c r="D24" s="211"/>
      <c r="E24" s="211"/>
      <c r="F24" s="211"/>
      <c r="G24" s="211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8"/>
      <c r="S24" s="212"/>
    </row>
    <row r="25" spans="1:19" ht="12" customHeight="1" x14ac:dyDescent="0.2">
      <c r="A25" s="213"/>
      <c r="B25" s="134"/>
      <c r="C25" s="134"/>
      <c r="D25" s="134"/>
      <c r="E25" s="134"/>
      <c r="F25" s="134"/>
    </row>
    <row r="26" spans="1:19" ht="15" customHeight="1" x14ac:dyDescent="0.2">
      <c r="A26" s="200" t="s">
        <v>76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3"/>
    </row>
    <row r="27" spans="1:19" ht="3.95" customHeight="1" x14ac:dyDescent="0.2">
      <c r="A27" s="223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221"/>
    </row>
    <row r="28" spans="1:19" ht="14.1" customHeight="1" x14ac:dyDescent="0.2">
      <c r="A28" s="214"/>
      <c r="B28" s="134"/>
      <c r="C28" s="134"/>
      <c r="D28" s="134"/>
      <c r="E28" s="134"/>
      <c r="F28" s="134"/>
      <c r="G28" s="134"/>
      <c r="H28" s="222" t="str">
        <f>$H$10</f>
        <v>Bescheid vom</v>
      </c>
      <c r="I28" s="206"/>
      <c r="J28" s="202" t="str">
        <f>$J$10</f>
        <v>Abrechnung für</v>
      </c>
      <c r="K28" s="206"/>
      <c r="L28" s="202" t="str">
        <f>$L$10</f>
        <v>Abrechnung für</v>
      </c>
      <c r="M28" s="206"/>
      <c r="N28" s="202" t="str">
        <f>$N$10</f>
        <v>Abrechnung für</v>
      </c>
      <c r="O28" s="206"/>
      <c r="P28" s="202" t="str">
        <f>$P$10</f>
        <v>Abrechnung für</v>
      </c>
      <c r="Q28" s="206"/>
      <c r="R28" s="222" t="s">
        <v>50</v>
      </c>
      <c r="S28" s="220"/>
    </row>
    <row r="29" spans="1:19" ht="14.1" customHeight="1" x14ac:dyDescent="0.2">
      <c r="A29" s="214"/>
      <c r="B29" s="134"/>
      <c r="C29" s="134"/>
      <c r="D29" s="134"/>
      <c r="E29" s="134"/>
      <c r="F29" s="134"/>
      <c r="G29" s="134"/>
      <c r="H29" s="261" t="str">
        <f>$H$11</f>
        <v>__.__.____</v>
      </c>
      <c r="I29" s="206"/>
      <c r="J29" s="262" t="str">
        <f>$J$11</f>
        <v>Haushaltsjahr</v>
      </c>
      <c r="K29" s="206"/>
      <c r="L29" s="262" t="str">
        <f>$L$11</f>
        <v>Haushaltsjahr</v>
      </c>
      <c r="M29" s="206"/>
      <c r="N29" s="262" t="str">
        <f>$N$11</f>
        <v>Haushaltsjahr</v>
      </c>
      <c r="O29" s="206"/>
      <c r="P29" s="262" t="str">
        <f>$P$11</f>
        <v>Haushaltsjahr</v>
      </c>
      <c r="Q29" s="206"/>
      <c r="R29" s="263" t="s">
        <v>51</v>
      </c>
      <c r="S29" s="215"/>
    </row>
    <row r="30" spans="1:19" ht="14.1" customHeight="1" x14ac:dyDescent="0.2">
      <c r="A30" s="214"/>
      <c r="B30" s="134"/>
      <c r="C30" s="134"/>
      <c r="D30" s="134"/>
      <c r="E30" s="134"/>
      <c r="F30" s="134"/>
      <c r="G30" s="134"/>
      <c r="H30" s="264"/>
      <c r="I30" s="208"/>
      <c r="J30" s="203" t="str">
        <f>$J$12</f>
        <v>____</v>
      </c>
      <c r="K30" s="208"/>
      <c r="L30" s="203" t="str">
        <f>$L$12</f>
        <v>____</v>
      </c>
      <c r="M30" s="208"/>
      <c r="N30" s="203" t="str">
        <f>$N$12</f>
        <v>____</v>
      </c>
      <c r="O30" s="208"/>
      <c r="P30" s="203" t="str">
        <f>$P$12</f>
        <v>____</v>
      </c>
      <c r="Q30" s="208"/>
      <c r="R30" s="264"/>
      <c r="S30" s="215"/>
    </row>
    <row r="31" spans="1:19" ht="3.95" customHeight="1" x14ac:dyDescent="0.2">
      <c r="A31" s="214"/>
      <c r="B31" s="134"/>
      <c r="C31" s="134"/>
      <c r="D31" s="134"/>
      <c r="E31" s="134"/>
      <c r="F31" s="134"/>
      <c r="G31" s="134"/>
      <c r="H31" s="144"/>
      <c r="I31" s="208"/>
      <c r="J31" s="140"/>
      <c r="K31" s="208"/>
      <c r="L31" s="140"/>
      <c r="M31" s="208"/>
      <c r="N31" s="140"/>
      <c r="O31" s="208"/>
      <c r="P31" s="209"/>
      <c r="Q31" s="208"/>
      <c r="R31" s="208"/>
      <c r="S31" s="215"/>
    </row>
    <row r="32" spans="1:19" ht="15" customHeight="1" x14ac:dyDescent="0.2">
      <c r="A32" s="137" t="str">
        <f>'Seite 2 ZN'!A32</f>
        <v>1.</v>
      </c>
      <c r="B32" s="134" t="str">
        <f>'Seite 2 ZN'!B32</f>
        <v>Private Mittel</v>
      </c>
      <c r="C32" s="134"/>
      <c r="D32" s="134"/>
      <c r="E32" s="134"/>
      <c r="F32" s="134"/>
      <c r="G32" s="134"/>
      <c r="H32" s="210" t="s">
        <v>9</v>
      </c>
      <c r="I32" s="136"/>
      <c r="J32" s="210" t="s">
        <v>9</v>
      </c>
      <c r="K32" s="136"/>
      <c r="L32" s="210" t="s">
        <v>9</v>
      </c>
      <c r="M32" s="136"/>
      <c r="N32" s="210" t="s">
        <v>9</v>
      </c>
      <c r="O32" s="136"/>
      <c r="P32" s="210" t="s">
        <v>9</v>
      </c>
      <c r="Q32" s="136"/>
      <c r="R32" s="210" t="s">
        <v>9</v>
      </c>
      <c r="S32" s="215"/>
    </row>
    <row r="33" spans="1:19" ht="15" customHeight="1" x14ac:dyDescent="0.2">
      <c r="A33" s="138" t="str">
        <f>'Seite 2 ZN'!A33</f>
        <v>1.1</v>
      </c>
      <c r="B33" s="87" t="str">
        <f>'Seite 2 ZN'!B33</f>
        <v>Eigenmittel des Antragstellers</v>
      </c>
      <c r="C33" s="87"/>
      <c r="D33" s="87"/>
      <c r="E33" s="87"/>
      <c r="F33" s="87"/>
      <c r="G33" s="136"/>
      <c r="H33" s="272"/>
      <c r="I33" s="254"/>
      <c r="J33" s="272"/>
      <c r="K33" s="254"/>
      <c r="L33" s="272"/>
      <c r="M33" s="254"/>
      <c r="N33" s="272"/>
      <c r="O33" s="254"/>
      <c r="P33" s="281">
        <f>IF(OR('Seite 1'!$P$36="",'Seite 1'!$P$38=""),0,IF(YEAR('Seite 1'!$P$36)=YEAR('Seite 1'!$P$38),'Seite 2 ZN'!J33,0))</f>
        <v>0</v>
      </c>
      <c r="Q33" s="254"/>
      <c r="R33" s="278">
        <f>SUMPRODUCT(($J$12:$P$12&lt;&gt;"____")*(ROUND(J33:P33,2)))</f>
        <v>0</v>
      </c>
      <c r="S33" s="207"/>
    </row>
    <row r="34" spans="1:19" ht="15" customHeight="1" x14ac:dyDescent="0.2">
      <c r="A34" s="138" t="str">
        <f>'Seite 2 ZN'!A34</f>
        <v>1.2</v>
      </c>
      <c r="B34" s="87" t="str">
        <f>'Seite 2 ZN'!B34</f>
        <v>Einnahmen von Dritten/Teilnehmergebühren</v>
      </c>
      <c r="C34" s="87"/>
      <c r="D34" s="87"/>
      <c r="E34" s="87"/>
      <c r="F34" s="87"/>
      <c r="G34" s="136"/>
      <c r="H34" s="275"/>
      <c r="I34" s="254"/>
      <c r="J34" s="275"/>
      <c r="K34" s="254"/>
      <c r="L34" s="275"/>
      <c r="M34" s="254"/>
      <c r="N34" s="275"/>
      <c r="O34" s="254"/>
      <c r="P34" s="283">
        <f>IF(OR('Seite 1'!$P$36="",'Seite 1'!$P$38=""),0,IF(YEAR('Seite 1'!$P$36)=YEAR('Seite 1'!$P$38),'Seite 2 ZN'!J34,0))</f>
        <v>0</v>
      </c>
      <c r="Q34" s="254"/>
      <c r="R34" s="280">
        <f t="shared" ref="R34:R35" si="1">SUMPRODUCT(($J$12:$P$12&lt;&gt;"____")*(ROUND(J34:P34,2)))</f>
        <v>0</v>
      </c>
      <c r="S34" s="207"/>
    </row>
    <row r="35" spans="1:19" ht="15" customHeight="1" x14ac:dyDescent="0.2">
      <c r="A35" s="138" t="str">
        <f>'Seite 2 ZN'!A35</f>
        <v>1.3</v>
      </c>
      <c r="B35" s="87" t="str">
        <f>'Seite 2 ZN'!B35</f>
        <v>Mittel von Stiftungen und Spenden, Sonstiges</v>
      </c>
      <c r="C35" s="87"/>
      <c r="D35" s="87"/>
      <c r="E35" s="87"/>
      <c r="F35" s="87"/>
      <c r="G35" s="136"/>
      <c r="H35" s="273"/>
      <c r="I35" s="254"/>
      <c r="J35" s="273"/>
      <c r="K35" s="254"/>
      <c r="L35" s="273"/>
      <c r="M35" s="254"/>
      <c r="N35" s="273"/>
      <c r="O35" s="254"/>
      <c r="P35" s="282">
        <f>IF(OR('Seite 1'!$P$36="",'Seite 1'!$P$38=""),0,IF(YEAR('Seite 1'!$P$36)=YEAR('Seite 1'!$P$38),'Seite 2 ZN'!J35,0))</f>
        <v>0</v>
      </c>
      <c r="Q35" s="254"/>
      <c r="R35" s="280">
        <f t="shared" si="1"/>
        <v>0</v>
      </c>
      <c r="S35" s="207"/>
    </row>
    <row r="36" spans="1:19" ht="15" customHeight="1" x14ac:dyDescent="0.2">
      <c r="A36" s="138"/>
      <c r="B36" s="127" t="str">
        <f>'Seite 2 ZN'!B36</f>
        <v>Summe Private Mittel</v>
      </c>
      <c r="C36" s="87"/>
      <c r="D36" s="87"/>
      <c r="E36" s="87"/>
      <c r="F36" s="87"/>
      <c r="G36" s="136"/>
      <c r="H36" s="249">
        <f>SUMPRODUCT(ROUND(H33:H35,2))</f>
        <v>0</v>
      </c>
      <c r="I36" s="254"/>
      <c r="J36" s="249">
        <f>SUMPRODUCT(ROUND(J33:J35,2))</f>
        <v>0</v>
      </c>
      <c r="K36" s="254"/>
      <c r="L36" s="249">
        <f>SUMPRODUCT(ROUND(L33:L35,2))</f>
        <v>0</v>
      </c>
      <c r="M36" s="254"/>
      <c r="N36" s="249">
        <f>SUMPRODUCT(ROUND(N33:N35,2))</f>
        <v>0</v>
      </c>
      <c r="O36" s="254"/>
      <c r="P36" s="270">
        <f>IF(OR('Seite 1'!$P$36="",'Seite 1'!$P$38=""),0,IF(YEAR('Seite 1'!$P$36)=YEAR('Seite 1'!$P$38),'Seite 2 ZN'!J36,0))</f>
        <v>0</v>
      </c>
      <c r="Q36" s="254"/>
      <c r="R36" s="249">
        <f>SUMPRODUCT(ROUND(R33:R35,2))</f>
        <v>0</v>
      </c>
      <c r="S36" s="207"/>
    </row>
    <row r="37" spans="1:19" ht="3.95" customHeight="1" x14ac:dyDescent="0.2">
      <c r="A37" s="138"/>
      <c r="B37" s="87"/>
      <c r="C37" s="87"/>
      <c r="D37" s="87"/>
      <c r="E37" s="87"/>
      <c r="F37" s="87"/>
      <c r="G37" s="136"/>
      <c r="H37" s="259"/>
      <c r="I37" s="254"/>
      <c r="J37" s="259"/>
      <c r="K37" s="254"/>
      <c r="L37" s="259"/>
      <c r="M37" s="254"/>
      <c r="N37" s="259"/>
      <c r="O37" s="254"/>
      <c r="P37" s="259"/>
      <c r="Q37" s="254"/>
      <c r="R37" s="254"/>
      <c r="S37" s="207"/>
    </row>
    <row r="38" spans="1:19" ht="15" customHeight="1" x14ac:dyDescent="0.2">
      <c r="A38" s="137" t="str">
        <f>'Seite 2 ZN'!A38</f>
        <v>2.</v>
      </c>
      <c r="B38" s="134" t="str">
        <f>'Seite 2 ZN'!B38</f>
        <v>Öffentliche Mittel</v>
      </c>
      <c r="C38" s="87"/>
      <c r="D38" s="87"/>
      <c r="E38" s="87"/>
      <c r="F38" s="87"/>
      <c r="G38" s="136"/>
      <c r="H38" s="276"/>
      <c r="I38" s="254"/>
      <c r="J38" s="276"/>
      <c r="K38" s="254"/>
      <c r="L38" s="276"/>
      <c r="M38" s="254"/>
      <c r="N38" s="276"/>
      <c r="O38" s="254"/>
      <c r="P38" s="259"/>
      <c r="Q38" s="254"/>
      <c r="R38" s="254"/>
      <c r="S38" s="207"/>
    </row>
    <row r="39" spans="1:19" ht="15" customHeight="1" x14ac:dyDescent="0.2">
      <c r="A39" s="138" t="str">
        <f>'Seite 2 ZN'!A39</f>
        <v>2.1</v>
      </c>
      <c r="B39" s="87" t="str">
        <f>'Seite 2 ZN'!B39</f>
        <v>Bundesmittel</v>
      </c>
      <c r="C39" s="87"/>
      <c r="D39" s="87"/>
      <c r="E39" s="87"/>
      <c r="F39" s="87"/>
      <c r="G39" s="136"/>
      <c r="H39" s="272"/>
      <c r="I39" s="254"/>
      <c r="J39" s="272"/>
      <c r="K39" s="254"/>
      <c r="L39" s="272"/>
      <c r="M39" s="254"/>
      <c r="N39" s="272"/>
      <c r="O39" s="254"/>
      <c r="P39" s="281">
        <f>IF(OR('Seite 1'!$P$36="",'Seite 1'!$P$38=""),0,IF(YEAR('Seite 1'!$P$36)=YEAR('Seite 1'!$P$38),'Seite 2 ZN'!J39,0))</f>
        <v>0</v>
      </c>
      <c r="Q39" s="254"/>
      <c r="R39" s="278">
        <f>SUMPRODUCT(($J$12:$P$12&lt;&gt;"____")*(ROUND(J39:P39,2)))</f>
        <v>0</v>
      </c>
      <c r="S39" s="207"/>
    </row>
    <row r="40" spans="1:19" ht="15" customHeight="1" x14ac:dyDescent="0.2">
      <c r="A40" s="138" t="str">
        <f>'Seite 2 ZN'!A40</f>
        <v>2.2</v>
      </c>
      <c r="B40" s="87" t="str">
        <f>'Seite 2 ZN'!B40</f>
        <v>Sonstige Mittel des Freistaates Thüringen</v>
      </c>
      <c r="C40" s="87"/>
      <c r="D40" s="87"/>
      <c r="E40" s="87"/>
      <c r="F40" s="87"/>
      <c r="G40" s="136"/>
      <c r="H40" s="275"/>
      <c r="I40" s="254"/>
      <c r="J40" s="275"/>
      <c r="K40" s="254"/>
      <c r="L40" s="275"/>
      <c r="M40" s="254"/>
      <c r="N40" s="275"/>
      <c r="O40" s="254"/>
      <c r="P40" s="283">
        <f>IF(OR('Seite 1'!$P$36="",'Seite 1'!$P$38=""),0,IF(YEAR('Seite 1'!$P$36)=YEAR('Seite 1'!$P$38),'Seite 2 ZN'!J40,0))</f>
        <v>0</v>
      </c>
      <c r="Q40" s="254"/>
      <c r="R40" s="280">
        <f t="shared" ref="R40:R42" si="2">SUMPRODUCT(($J$12:$P$12&lt;&gt;"____")*(ROUND(J40:P40,2)))</f>
        <v>0</v>
      </c>
      <c r="S40" s="207"/>
    </row>
    <row r="41" spans="1:19" ht="15" customHeight="1" x14ac:dyDescent="0.2">
      <c r="A41" s="138" t="str">
        <f>'Seite 2 ZN'!A41</f>
        <v>2.3</v>
      </c>
      <c r="B41" s="87" t="str">
        <f>'Seite 2 ZN'!B41</f>
        <v>Kommunale Mittel</v>
      </c>
      <c r="C41" s="87"/>
      <c r="D41" s="87"/>
      <c r="E41" s="87"/>
      <c r="F41" s="87"/>
      <c r="G41" s="136"/>
      <c r="H41" s="275"/>
      <c r="I41" s="254"/>
      <c r="J41" s="275"/>
      <c r="K41" s="254"/>
      <c r="L41" s="275"/>
      <c r="M41" s="254"/>
      <c r="N41" s="275"/>
      <c r="O41" s="254"/>
      <c r="P41" s="283">
        <f>IF(OR('Seite 1'!$P$36="",'Seite 1'!$P$38=""),0,IF(YEAR('Seite 1'!$P$36)=YEAR('Seite 1'!$P$38),'Seite 2 ZN'!J41,0))</f>
        <v>0</v>
      </c>
      <c r="Q41" s="254"/>
      <c r="R41" s="280">
        <f t="shared" si="2"/>
        <v>0</v>
      </c>
      <c r="S41" s="207"/>
    </row>
    <row r="42" spans="1:19" ht="15" customHeight="1" x14ac:dyDescent="0.2">
      <c r="A42" s="138" t="str">
        <f>'Seite 2 ZN'!A42</f>
        <v>2.4</v>
      </c>
      <c r="B42" s="87" t="str">
        <f>'Seite 2 ZN'!B42</f>
        <v>Sonstige öffentliche Mittel</v>
      </c>
      <c r="C42" s="87"/>
      <c r="D42" s="87"/>
      <c r="E42" s="87"/>
      <c r="F42" s="87"/>
      <c r="G42" s="136"/>
      <c r="H42" s="275"/>
      <c r="I42" s="254"/>
      <c r="J42" s="275"/>
      <c r="K42" s="254"/>
      <c r="L42" s="275"/>
      <c r="M42" s="254"/>
      <c r="N42" s="275"/>
      <c r="O42" s="254"/>
      <c r="P42" s="282">
        <f>IF(OR('Seite 1'!$P$36="",'Seite 1'!$P$38=""),0,IF(YEAR('Seite 1'!$P$36)=YEAR('Seite 1'!$P$38),'Seite 2 ZN'!J42,0))</f>
        <v>0</v>
      </c>
      <c r="Q42" s="254"/>
      <c r="R42" s="280">
        <f t="shared" si="2"/>
        <v>0</v>
      </c>
      <c r="S42" s="207"/>
    </row>
    <row r="43" spans="1:19" ht="15" customHeight="1" x14ac:dyDescent="0.2">
      <c r="A43" s="138"/>
      <c r="B43" s="127" t="str">
        <f>'Seite 2 ZN'!B43</f>
        <v>Summe Öffentliche Mittel</v>
      </c>
      <c r="C43" s="87"/>
      <c r="D43" s="87"/>
      <c r="E43" s="87"/>
      <c r="F43" s="87"/>
      <c r="G43" s="136"/>
      <c r="H43" s="249">
        <f>SUMPRODUCT(ROUND(H39:H42,2))</f>
        <v>0</v>
      </c>
      <c r="I43" s="254"/>
      <c r="J43" s="249">
        <f>SUMPRODUCT(ROUND(J39:J42,2))</f>
        <v>0</v>
      </c>
      <c r="K43" s="254"/>
      <c r="L43" s="249">
        <f>SUMPRODUCT(ROUND(L39:L42,2))</f>
        <v>0</v>
      </c>
      <c r="M43" s="254"/>
      <c r="N43" s="249">
        <f>SUMPRODUCT(ROUND(N39:N42,2))</f>
        <v>0</v>
      </c>
      <c r="O43" s="254"/>
      <c r="P43" s="270">
        <f>IF(OR('Seite 1'!$P$36="",'Seite 1'!$P$38=""),0,IF(YEAR('Seite 1'!$P$36)=YEAR('Seite 1'!$P$38),'Seite 2 ZN'!J43,0))</f>
        <v>0</v>
      </c>
      <c r="Q43" s="254"/>
      <c r="R43" s="249">
        <f>SUMPRODUCT(ROUND(R39:R42,2))</f>
        <v>0</v>
      </c>
      <c r="S43" s="207"/>
    </row>
    <row r="44" spans="1:19" ht="3.95" customHeight="1" x14ac:dyDescent="0.2">
      <c r="A44" s="138"/>
      <c r="B44" s="87"/>
      <c r="C44" s="87"/>
      <c r="D44" s="87"/>
      <c r="E44" s="87"/>
      <c r="F44" s="87"/>
      <c r="G44" s="136"/>
      <c r="H44" s="259"/>
      <c r="I44" s="254"/>
      <c r="J44" s="259"/>
      <c r="K44" s="254"/>
      <c r="L44" s="259"/>
      <c r="M44" s="254"/>
      <c r="N44" s="259"/>
      <c r="O44" s="254"/>
      <c r="P44" s="259"/>
      <c r="Q44" s="254"/>
      <c r="R44" s="254"/>
      <c r="S44" s="207"/>
    </row>
    <row r="45" spans="1:19" ht="15" customHeight="1" x14ac:dyDescent="0.2">
      <c r="A45" s="137" t="str">
        <f>'Seite 2 ZN'!A45</f>
        <v>3.</v>
      </c>
      <c r="B45" s="134" t="str">
        <f>'Seite 2 ZN'!B45</f>
        <v>bewilligte/ausgezahlte Mittel (abzgl. Rückzahlungen)</v>
      </c>
      <c r="C45" s="134"/>
      <c r="D45" s="134"/>
      <c r="E45" s="134"/>
      <c r="F45" s="134"/>
      <c r="G45" s="136"/>
      <c r="H45" s="265"/>
      <c r="I45" s="254"/>
      <c r="J45" s="265"/>
      <c r="K45" s="254"/>
      <c r="L45" s="265"/>
      <c r="M45" s="254"/>
      <c r="N45" s="265"/>
      <c r="O45" s="254"/>
      <c r="P45" s="270">
        <f>IF(OR('Seite 1'!$P$36="",'Seite 1'!$P$38=""),0,IF(YEAR('Seite 1'!$P$36)=YEAR('Seite 1'!$P$38),'Seite 2 ZN'!J45,0))</f>
        <v>0</v>
      </c>
      <c r="Q45" s="254"/>
      <c r="R45" s="255">
        <f>SUMPRODUCT(($J$12:$P$12&lt;&gt;"____")*(ROUND(J45:P45,2)))</f>
        <v>0</v>
      </c>
      <c r="S45" s="207"/>
    </row>
    <row r="46" spans="1:19" ht="3.95" customHeight="1" x14ac:dyDescent="0.2">
      <c r="A46" s="138"/>
      <c r="B46" s="127"/>
      <c r="C46" s="127"/>
      <c r="D46" s="127"/>
      <c r="E46" s="127"/>
      <c r="F46" s="127"/>
      <c r="G46" s="136"/>
      <c r="H46" s="259"/>
      <c r="I46" s="254"/>
      <c r="J46" s="259"/>
      <c r="K46" s="254"/>
      <c r="L46" s="259"/>
      <c r="M46" s="254"/>
      <c r="N46" s="259"/>
      <c r="O46" s="254"/>
      <c r="P46" s="259"/>
      <c r="Q46" s="254"/>
      <c r="R46" s="254"/>
      <c r="S46" s="207"/>
    </row>
    <row r="47" spans="1:19" ht="15" customHeight="1" x14ac:dyDescent="0.2">
      <c r="A47" s="139" t="str">
        <f>'Seite 2 ZN'!A47</f>
        <v>Gesamtsumme der Finanzierung</v>
      </c>
      <c r="B47" s="127"/>
      <c r="C47" s="127"/>
      <c r="D47" s="127"/>
      <c r="E47" s="127"/>
      <c r="F47" s="127"/>
      <c r="G47" s="136"/>
      <c r="H47" s="250">
        <f>H36+H43+ROUND(H45,2)</f>
        <v>0</v>
      </c>
      <c r="I47" s="254"/>
      <c r="J47" s="250">
        <f>J36+J43+ROUND(J45,2)</f>
        <v>0</v>
      </c>
      <c r="K47" s="254"/>
      <c r="L47" s="250">
        <f>L36+L43+ROUND(L45,2)</f>
        <v>0</v>
      </c>
      <c r="M47" s="254"/>
      <c r="N47" s="250">
        <f>N36+N43+ROUND(N45,2)</f>
        <v>0</v>
      </c>
      <c r="O47" s="254"/>
      <c r="P47" s="249">
        <f>IF(OR('Seite 1'!$P$36="",'Seite 1'!$P$38=""),0,IF(YEAR('Seite 1'!$P$36)=YEAR('Seite 1'!$P$38),'Seite 2 ZN'!J47,0))</f>
        <v>0</v>
      </c>
      <c r="Q47" s="254"/>
      <c r="R47" s="255">
        <f>SUMPRODUCT(($J$12:$P$12&lt;&gt;"____")*(ROUND(J47:P47,2)))</f>
        <v>0</v>
      </c>
      <c r="S47" s="207"/>
    </row>
    <row r="48" spans="1:19" ht="3.95" customHeight="1" x14ac:dyDescent="0.2">
      <c r="A48" s="216"/>
      <c r="B48" s="217"/>
      <c r="C48" s="217"/>
      <c r="D48" s="217"/>
      <c r="E48" s="217"/>
      <c r="F48" s="217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2"/>
    </row>
    <row r="49" spans="1:19" ht="12" customHeight="1" x14ac:dyDescent="0.2">
      <c r="A49" s="129"/>
      <c r="B49" s="130"/>
      <c r="C49" s="130"/>
      <c r="D49" s="130"/>
      <c r="E49" s="130"/>
      <c r="F49" s="130"/>
    </row>
    <row r="50" spans="1:19" ht="15" customHeight="1" x14ac:dyDescent="0.2">
      <c r="A50" s="200" t="s">
        <v>54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3.95" customHeight="1" x14ac:dyDescent="0.2">
      <c r="A51" s="225"/>
      <c r="B51" s="226"/>
      <c r="C51" s="226"/>
      <c r="D51" s="226"/>
      <c r="E51" s="226"/>
      <c r="F51" s="226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1"/>
    </row>
    <row r="52" spans="1:19" ht="15" customHeight="1" x14ac:dyDescent="0.2">
      <c r="A52" s="228"/>
      <c r="B52" s="88" t="s">
        <v>55</v>
      </c>
      <c r="C52" s="130"/>
      <c r="D52" s="130"/>
      <c r="E52" s="130"/>
      <c r="F52" s="130"/>
      <c r="G52" s="136"/>
      <c r="H52" s="266">
        <f>H23-H47</f>
        <v>0</v>
      </c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207"/>
    </row>
    <row r="53" spans="1:19" ht="3.95" customHeight="1" x14ac:dyDescent="0.2">
      <c r="A53" s="216"/>
      <c r="B53" s="217"/>
      <c r="C53" s="217"/>
      <c r="D53" s="217"/>
      <c r="E53" s="217"/>
      <c r="F53" s="217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2"/>
    </row>
    <row r="54" spans="1:19" ht="12" customHeight="1" x14ac:dyDescent="0.2">
      <c r="F54" s="224"/>
      <c r="H54" s="145"/>
      <c r="J54" s="145"/>
      <c r="L54" s="145"/>
      <c r="N54" s="145"/>
      <c r="P54" s="145"/>
      <c r="R54" s="145"/>
    </row>
    <row r="55" spans="1:19" ht="12" customHeight="1" x14ac:dyDescent="0.2">
      <c r="F55" s="224"/>
      <c r="H55" s="145"/>
      <c r="J55" s="145"/>
      <c r="L55" s="145"/>
      <c r="N55" s="145"/>
      <c r="P55" s="145"/>
      <c r="R55" s="145"/>
    </row>
    <row r="56" spans="1:19" ht="12" customHeight="1" x14ac:dyDescent="0.2">
      <c r="F56" s="224"/>
      <c r="H56" s="145"/>
      <c r="J56" s="145"/>
      <c r="L56" s="145"/>
      <c r="N56" s="145"/>
      <c r="P56" s="145"/>
      <c r="R56" s="145"/>
    </row>
    <row r="57" spans="1:19" s="19" customFormat="1" ht="12" customHeight="1" x14ac:dyDescent="0.2">
      <c r="A57" s="369"/>
      <c r="B57" s="369"/>
      <c r="C57" s="369"/>
      <c r="D57" s="369"/>
      <c r="E57" s="369"/>
      <c r="F57" s="369"/>
      <c r="J57" s="378"/>
      <c r="K57" s="378"/>
      <c r="L57" s="378"/>
      <c r="M57" s="378"/>
      <c r="N57" s="378"/>
      <c r="O57" s="378"/>
      <c r="P57" s="378"/>
      <c r="Q57" s="135"/>
    </row>
    <row r="58" spans="1:19" s="19" customFormat="1" ht="12" customHeight="1" x14ac:dyDescent="0.2">
      <c r="A58" s="370"/>
      <c r="B58" s="370"/>
      <c r="C58" s="370"/>
      <c r="D58" s="370"/>
      <c r="E58" s="371">
        <f ca="1">IF('Seite 1'!$O$17="","",'Seite 1'!$O$17)</f>
        <v>44922</v>
      </c>
      <c r="F58" s="371"/>
      <c r="J58" s="368"/>
      <c r="K58" s="368"/>
      <c r="L58" s="368"/>
      <c r="M58" s="368"/>
      <c r="N58" s="368"/>
      <c r="O58" s="368"/>
      <c r="P58" s="368"/>
      <c r="Q58" s="135"/>
    </row>
    <row r="59" spans="1:19" s="22" customFormat="1" ht="12" customHeight="1" x14ac:dyDescent="0.2">
      <c r="A59" s="143" t="s">
        <v>0</v>
      </c>
      <c r="B59" s="18"/>
      <c r="C59" s="18"/>
      <c r="D59" s="18"/>
      <c r="E59" s="18"/>
      <c r="J59" s="20" t="s">
        <v>20</v>
      </c>
      <c r="L59" s="218"/>
      <c r="N59" s="218"/>
    </row>
    <row r="60" spans="1:19" s="22" customFormat="1" ht="12" customHeight="1" x14ac:dyDescent="0.2">
      <c r="A60" s="18"/>
      <c r="B60" s="18"/>
      <c r="C60" s="18"/>
      <c r="D60" s="18"/>
      <c r="E60" s="18"/>
      <c r="F60" s="18"/>
      <c r="J60" s="143" t="s">
        <v>52</v>
      </c>
      <c r="L60" s="18"/>
      <c r="N60" s="18"/>
    </row>
    <row r="61" spans="1:19" s="29" customFormat="1" ht="3.95" customHeight="1" x14ac:dyDescent="0.2">
      <c r="A61" s="44"/>
      <c r="B61" s="43"/>
      <c r="C61" s="31"/>
      <c r="D61" s="31"/>
      <c r="E61" s="31"/>
      <c r="F61" s="31"/>
      <c r="S61" s="32"/>
    </row>
    <row r="62" spans="1:19" s="3" customFormat="1" ht="12" customHeight="1" x14ac:dyDescent="0.2">
      <c r="A62" s="8" t="s">
        <v>7</v>
      </c>
      <c r="B62" s="9" t="s">
        <v>53</v>
      </c>
      <c r="C62" s="142"/>
      <c r="D62" s="142"/>
      <c r="E62" s="142"/>
      <c r="F62" s="142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s="3" customFormat="1" ht="3.95" customHeight="1" x14ac:dyDescent="0.2">
      <c r="A63" s="8"/>
      <c r="B63" s="142"/>
      <c r="C63" s="142"/>
      <c r="D63" s="142"/>
      <c r="E63" s="142"/>
      <c r="F63" s="142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s="128" customFormat="1" ht="12" customHeight="1" x14ac:dyDescent="0.2">
      <c r="A64" s="131" t="str">
        <f>'Seite 1'!$A$65</f>
        <v>VWN Armutsprävention - ThILIK</v>
      </c>
    </row>
    <row r="65" spans="1:1" s="128" customFormat="1" ht="12" customHeight="1" x14ac:dyDescent="0.2">
      <c r="A65" s="131" t="str">
        <f>'Seite 1'!$A$66</f>
        <v>Formularversion: V 2.0 vom 02.01.23 - öffentlich -</v>
      </c>
    </row>
  </sheetData>
  <sheetProtection password="EF62" sheet="1" objects="1" scenarios="1" autoFilter="0"/>
  <mergeCells count="10">
    <mergeCell ref="A58:D58"/>
    <mergeCell ref="E58:F58"/>
    <mergeCell ref="J58:P58"/>
    <mergeCell ref="A1:F4"/>
    <mergeCell ref="P1:S1"/>
    <mergeCell ref="P2:S2"/>
    <mergeCell ref="P3:S3"/>
    <mergeCell ref="P4:S4"/>
    <mergeCell ref="A57:F57"/>
    <mergeCell ref="J57:P57"/>
  </mergeCells>
  <conditionalFormatting sqref="A1:F4">
    <cfRule type="cellIs" dxfId="5" priority="3" stopIfTrue="1" operator="equal">
      <formula>""</formula>
    </cfRule>
  </conditionalFormatting>
  <conditionalFormatting sqref="J10:N23 J28:N47">
    <cfRule type="expression" dxfId="4" priority="2" stopIfTrue="1">
      <formula>J$12="____"</formula>
    </cfRule>
  </conditionalFormatting>
  <conditionalFormatting sqref="P1:S4">
    <cfRule type="cellIs" dxfId="3" priority="4" stopIfTrue="1" operator="equal">
      <formula>0</formula>
    </cfRule>
  </conditionalFormatting>
  <conditionalFormatting sqref="H52">
    <cfRule type="cellIs" dxfId="2" priority="1" stopIfTrue="1" operator="not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73" orientation="landscape" r:id="rId1"/>
  <headerFooter>
    <oddFooter>&amp;C&amp;9&amp;A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Y71"/>
  <sheetViews>
    <sheetView showGridLines="0" zoomScaleNormal="100" workbookViewId="0">
      <selection activeCell="A43" sqref="A43:I43"/>
    </sheetView>
  </sheetViews>
  <sheetFormatPr baseColWidth="10" defaultRowHeight="12.75" customHeight="1" x14ac:dyDescent="0.2"/>
  <cols>
    <col min="1" max="17" width="5.140625" style="87" customWidth="1"/>
    <col min="18" max="18" width="5.140625" style="88" customWidth="1"/>
    <col min="19" max="19" width="0.85546875" style="87" customWidth="1"/>
    <col min="20" max="16384" width="11.42578125" style="87"/>
  </cols>
  <sheetData>
    <row r="1" spans="1:19" ht="15" customHeight="1" x14ac:dyDescent="0.2">
      <c r="A1" s="127"/>
      <c r="N1" s="28" t="s">
        <v>56</v>
      </c>
      <c r="O1" s="372">
        <f>'Seite 1'!$O$18</f>
        <v>0</v>
      </c>
      <c r="P1" s="373"/>
      <c r="Q1" s="373"/>
      <c r="R1" s="373"/>
      <c r="S1" s="388"/>
    </row>
    <row r="2" spans="1:19" ht="15" customHeight="1" x14ac:dyDescent="0.2">
      <c r="A2" s="127"/>
      <c r="N2" s="28" t="s">
        <v>60</v>
      </c>
      <c r="O2" s="372" t="str">
        <f>'Seite 1'!$Z$12</f>
        <v/>
      </c>
      <c r="P2" s="373"/>
      <c r="Q2" s="373"/>
      <c r="R2" s="373"/>
      <c r="S2" s="374"/>
    </row>
    <row r="3" spans="1:19" ht="15" customHeight="1" x14ac:dyDescent="0.2">
      <c r="A3" s="127"/>
      <c r="N3" s="28" t="s">
        <v>59</v>
      </c>
      <c r="O3" s="372" t="str">
        <f>'Seite 1'!$AA$12</f>
        <v/>
      </c>
      <c r="P3" s="373"/>
      <c r="Q3" s="373"/>
      <c r="R3" s="373"/>
      <c r="S3" s="374"/>
    </row>
    <row r="4" spans="1:19" ht="15" customHeight="1" x14ac:dyDescent="0.2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N4" s="126" t="s">
        <v>57</v>
      </c>
      <c r="O4" s="375">
        <f ca="1">'Seite 1'!$O$17</f>
        <v>44922</v>
      </c>
      <c r="P4" s="391"/>
      <c r="Q4" s="391"/>
      <c r="R4" s="391"/>
      <c r="S4" s="392"/>
    </row>
    <row r="5" spans="1:19" ht="12" customHeight="1" x14ac:dyDescent="0.2"/>
    <row r="6" spans="1:19" s="122" customFormat="1" ht="15" customHeight="1" x14ac:dyDescent="0.2">
      <c r="A6" s="125" t="s">
        <v>126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3"/>
    </row>
    <row r="7" spans="1:19" ht="5.0999999999999996" customHeight="1" x14ac:dyDescent="0.2">
      <c r="A7" s="121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20"/>
      <c r="S7" s="119"/>
    </row>
    <row r="8" spans="1:19" ht="18" customHeight="1" x14ac:dyDescent="0.2">
      <c r="A8" s="118" t="s">
        <v>26</v>
      </c>
      <c r="N8" s="116"/>
      <c r="O8" s="116"/>
      <c r="P8" s="116"/>
      <c r="Q8" s="116"/>
      <c r="S8" s="102"/>
    </row>
    <row r="9" spans="1:19" ht="5.0999999999999996" customHeight="1" x14ac:dyDescent="0.2">
      <c r="A9" s="117"/>
      <c r="N9" s="116"/>
      <c r="O9" s="116"/>
      <c r="P9" s="116"/>
      <c r="Q9" s="116"/>
      <c r="R9" s="116"/>
      <c r="S9" s="102"/>
    </row>
    <row r="10" spans="1:19" ht="18" customHeight="1" x14ac:dyDescent="0.2">
      <c r="A10" s="105" t="s">
        <v>21</v>
      </c>
      <c r="B10" s="87" t="s">
        <v>29</v>
      </c>
      <c r="O10" s="88"/>
      <c r="P10" s="107"/>
      <c r="Q10" s="107"/>
      <c r="S10" s="102"/>
    </row>
    <row r="11" spans="1:19" ht="5.0999999999999996" customHeight="1" x14ac:dyDescent="0.2">
      <c r="A11" s="105"/>
      <c r="E11" s="115"/>
      <c r="F11" s="115"/>
      <c r="G11" s="115"/>
      <c r="R11" s="87"/>
      <c r="S11" s="102"/>
    </row>
    <row r="12" spans="1:19" ht="18" customHeight="1" x14ac:dyDescent="0.2">
      <c r="A12" s="105" t="s">
        <v>21</v>
      </c>
      <c r="B12" s="87" t="s">
        <v>25</v>
      </c>
      <c r="O12" s="88"/>
      <c r="P12" s="107"/>
      <c r="Q12" s="107"/>
      <c r="S12" s="102"/>
    </row>
    <row r="13" spans="1:19" ht="5.0999999999999996" customHeight="1" x14ac:dyDescent="0.2">
      <c r="A13" s="105"/>
      <c r="O13" s="88"/>
      <c r="P13" s="107"/>
      <c r="Q13" s="107"/>
      <c r="S13" s="102"/>
    </row>
    <row r="14" spans="1:19" ht="18" customHeight="1" x14ac:dyDescent="0.2">
      <c r="A14" s="105" t="s">
        <v>21</v>
      </c>
      <c r="B14" s="87" t="s">
        <v>30</v>
      </c>
      <c r="O14" s="88"/>
      <c r="P14" s="107"/>
      <c r="Q14" s="107"/>
      <c r="S14" s="102"/>
    </row>
    <row r="15" spans="1:19" ht="5.0999999999999996" customHeight="1" x14ac:dyDescent="0.2">
      <c r="A15" s="105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S15" s="102"/>
    </row>
    <row r="16" spans="1:19" s="109" customFormat="1" ht="18" customHeight="1" x14ac:dyDescent="0.2">
      <c r="A16" s="105" t="s">
        <v>21</v>
      </c>
      <c r="B16" s="87" t="s">
        <v>112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S16" s="111"/>
    </row>
    <row r="17" spans="1:25" s="109" customFormat="1" ht="5.0999999999999996" customHeight="1" x14ac:dyDescent="0.2">
      <c r="A17" s="114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S17" s="111"/>
    </row>
    <row r="18" spans="1:25" s="109" customFormat="1" ht="18" customHeight="1" x14ac:dyDescent="0.2">
      <c r="A18" s="110"/>
      <c r="B18" s="36"/>
      <c r="C18" s="37" t="s">
        <v>24</v>
      </c>
      <c r="D18" s="37"/>
      <c r="E18" s="37"/>
      <c r="F18" s="38"/>
      <c r="H18" s="36"/>
      <c r="I18" s="37" t="s">
        <v>23</v>
      </c>
      <c r="J18" s="37"/>
      <c r="K18" s="37"/>
      <c r="L18" s="38"/>
      <c r="S18" s="113"/>
      <c r="T18" s="112"/>
      <c r="U18" s="112"/>
      <c r="V18" s="112"/>
      <c r="W18" s="112"/>
      <c r="X18" s="112"/>
      <c r="Y18" s="112"/>
    </row>
    <row r="19" spans="1:25" s="109" customFormat="1" ht="5.0999999999999996" customHeight="1" x14ac:dyDescent="0.2">
      <c r="A19" s="110"/>
      <c r="B19" s="103"/>
      <c r="C19" s="93"/>
      <c r="D19" s="93"/>
      <c r="E19" s="93"/>
      <c r="F19" s="93"/>
      <c r="G19" s="103"/>
      <c r="H19" s="103"/>
      <c r="I19" s="103"/>
      <c r="J19" s="103"/>
      <c r="K19" s="103"/>
      <c r="L19" s="103"/>
      <c r="M19" s="103"/>
      <c r="S19" s="111"/>
    </row>
    <row r="20" spans="1:25" s="109" customFormat="1" ht="18" customHeight="1" x14ac:dyDescent="0.2">
      <c r="A20" s="110"/>
      <c r="B20" s="87" t="s">
        <v>22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S20" s="102"/>
    </row>
    <row r="21" spans="1:25" ht="5.0999999999999996" customHeight="1" x14ac:dyDescent="0.2">
      <c r="A21" s="10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106"/>
      <c r="N21" s="106"/>
      <c r="O21" s="88"/>
      <c r="P21" s="107"/>
      <c r="Q21" s="107"/>
      <c r="S21" s="102"/>
    </row>
    <row r="22" spans="1:25" ht="18" customHeight="1" x14ac:dyDescent="0.2">
      <c r="A22" s="105" t="s">
        <v>21</v>
      </c>
      <c r="B22" s="389" t="s">
        <v>69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102"/>
    </row>
    <row r="23" spans="1:25" ht="12" customHeight="1" x14ac:dyDescent="0.2">
      <c r="A23" s="105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102"/>
    </row>
    <row r="24" spans="1:25" ht="12" customHeight="1" x14ac:dyDescent="0.2">
      <c r="A24" s="105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102"/>
    </row>
    <row r="25" spans="1:25" ht="5.0999999999999996" customHeight="1" x14ac:dyDescent="0.2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2"/>
    </row>
    <row r="26" spans="1:25" s="11" customFormat="1" ht="18" customHeight="1" x14ac:dyDescent="0.2">
      <c r="A26" s="141" t="s">
        <v>21</v>
      </c>
      <c r="B26" s="390" t="s">
        <v>70</v>
      </c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25"/>
    </row>
    <row r="27" spans="1:25" s="11" customFormat="1" ht="12" customHeight="1" x14ac:dyDescent="0.2">
      <c r="A27" s="141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25"/>
    </row>
    <row r="28" spans="1:25" ht="5.0999999999999996" customHeight="1" x14ac:dyDescent="0.2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2"/>
    </row>
    <row r="29" spans="1:25" ht="18" customHeight="1" x14ac:dyDescent="0.2">
      <c r="A29" s="105" t="s">
        <v>21</v>
      </c>
      <c r="B29" s="389" t="s">
        <v>71</v>
      </c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102"/>
    </row>
    <row r="30" spans="1:25" ht="12" customHeight="1" x14ac:dyDescent="0.2">
      <c r="A30" s="104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102"/>
    </row>
    <row r="31" spans="1:25" ht="5.0999999999999996" customHeight="1" x14ac:dyDescent="0.2">
      <c r="A31" s="101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99"/>
      <c r="S31" s="98"/>
    </row>
    <row r="32" spans="1:25" ht="12" customHeight="1" x14ac:dyDescent="0.2"/>
    <row r="33" spans="1:19" s="122" customFormat="1" ht="15" customHeight="1" x14ac:dyDescent="0.2">
      <c r="A33" s="125" t="s">
        <v>129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3"/>
    </row>
    <row r="34" spans="1:19" ht="3.95" customHeight="1" x14ac:dyDescent="0.2">
      <c r="A34" s="393" t="s">
        <v>149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5"/>
    </row>
    <row r="35" spans="1:19" ht="12" customHeight="1" x14ac:dyDescent="0.2">
      <c r="A35" s="396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8"/>
    </row>
    <row r="36" spans="1:19" ht="12" customHeight="1" x14ac:dyDescent="0.2">
      <c r="A36" s="396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8"/>
    </row>
    <row r="37" spans="1:19" ht="12" customHeight="1" x14ac:dyDescent="0.2">
      <c r="A37" s="396"/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8"/>
    </row>
    <row r="38" spans="1:19" ht="3.95" customHeight="1" x14ac:dyDescent="0.2">
      <c r="A38" s="399"/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1"/>
    </row>
    <row r="39" spans="1:19" ht="12" customHeight="1" x14ac:dyDescent="0.2"/>
    <row r="40" spans="1:19" ht="12" customHeight="1" x14ac:dyDescent="0.2"/>
    <row r="41" spans="1:19" ht="12" customHeight="1" x14ac:dyDescent="0.2"/>
    <row r="42" spans="1:19" s="96" customFormat="1" ht="12" customHeight="1" x14ac:dyDescent="0.2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3" spans="1:19" s="19" customFormat="1" ht="12" customHeight="1" x14ac:dyDescent="0.2">
      <c r="A43" s="369"/>
      <c r="B43" s="369"/>
      <c r="C43" s="369"/>
      <c r="D43" s="369"/>
      <c r="E43" s="369"/>
      <c r="F43" s="369"/>
      <c r="G43" s="369"/>
      <c r="H43" s="369"/>
      <c r="I43" s="369"/>
      <c r="K43" s="378"/>
      <c r="L43" s="378"/>
      <c r="M43" s="378"/>
      <c r="N43" s="378"/>
      <c r="O43" s="378"/>
      <c r="P43" s="378"/>
      <c r="Q43" s="378"/>
      <c r="R43" s="378"/>
      <c r="S43" s="378"/>
    </row>
    <row r="44" spans="1:19" s="19" customFormat="1" ht="12" customHeight="1" x14ac:dyDescent="0.2">
      <c r="A44" s="370"/>
      <c r="B44" s="370"/>
      <c r="C44" s="370"/>
      <c r="D44" s="370"/>
      <c r="E44" s="370"/>
      <c r="F44" s="370"/>
      <c r="G44" s="370"/>
      <c r="H44" s="371">
        <f ca="1">IF('Seite 1'!$O$17="","",'Seite 1'!$O$17)</f>
        <v>44922</v>
      </c>
      <c r="I44" s="371"/>
      <c r="K44" s="368"/>
      <c r="L44" s="368"/>
      <c r="M44" s="368"/>
      <c r="N44" s="368"/>
      <c r="O44" s="368"/>
      <c r="P44" s="368"/>
      <c r="Q44" s="368"/>
      <c r="R44" s="368"/>
      <c r="S44" s="368"/>
    </row>
    <row r="45" spans="1:19" s="21" customFormat="1" ht="12" customHeight="1" x14ac:dyDescent="0.2">
      <c r="A45" s="20" t="s">
        <v>0</v>
      </c>
      <c r="B45" s="20"/>
      <c r="C45" s="20"/>
      <c r="D45" s="20"/>
      <c r="E45" s="20"/>
      <c r="F45" s="20"/>
      <c r="G45" s="20"/>
      <c r="H45" s="20"/>
      <c r="K45" s="20" t="s">
        <v>20</v>
      </c>
      <c r="L45" s="20"/>
      <c r="M45" s="20"/>
      <c r="N45" s="20"/>
      <c r="O45" s="20"/>
      <c r="P45" s="20"/>
      <c r="Q45" s="20"/>
      <c r="R45" s="20"/>
      <c r="S45" s="20"/>
    </row>
    <row r="46" spans="1:19" s="21" customFormat="1" ht="12" customHeight="1" x14ac:dyDescent="0.2">
      <c r="A46" s="143"/>
      <c r="B46" s="143"/>
      <c r="C46" s="143"/>
      <c r="D46" s="143"/>
      <c r="E46" s="143"/>
      <c r="F46" s="143"/>
      <c r="G46" s="143"/>
      <c r="H46" s="143"/>
      <c r="K46" s="143" t="s">
        <v>52</v>
      </c>
      <c r="L46" s="143"/>
      <c r="M46" s="143"/>
      <c r="N46" s="143"/>
      <c r="O46" s="143"/>
      <c r="P46" s="143"/>
      <c r="Q46" s="143"/>
      <c r="R46" s="143"/>
      <c r="S46" s="143"/>
    </row>
    <row r="47" spans="1:19" s="21" customFormat="1" ht="15" customHeight="1" x14ac:dyDescent="0.2">
      <c r="A47" s="235" t="s">
        <v>64</v>
      </c>
      <c r="B47" s="143"/>
      <c r="C47" s="143"/>
      <c r="D47" s="143"/>
      <c r="E47" s="143"/>
      <c r="F47" s="143"/>
      <c r="G47" s="143"/>
      <c r="H47" s="143"/>
      <c r="K47" s="143"/>
      <c r="L47" s="143"/>
      <c r="M47" s="143"/>
      <c r="N47" s="143"/>
      <c r="O47" s="143"/>
      <c r="P47" s="143"/>
      <c r="Q47" s="143"/>
      <c r="R47" s="143"/>
      <c r="S47" s="143"/>
    </row>
    <row r="48" spans="1:19" s="21" customFormat="1" ht="15" customHeight="1" x14ac:dyDescent="0.2">
      <c r="A48" s="18" t="s">
        <v>46</v>
      </c>
      <c r="B48" s="143"/>
      <c r="C48" s="143"/>
      <c r="D48" s="143"/>
      <c r="E48" s="143"/>
      <c r="F48" s="143"/>
      <c r="G48" s="143"/>
      <c r="H48" s="143"/>
      <c r="K48" s="143"/>
      <c r="L48" s="143"/>
      <c r="M48" s="143"/>
      <c r="N48" s="143"/>
      <c r="O48" s="143"/>
      <c r="P48" s="143"/>
      <c r="Q48" s="143"/>
      <c r="R48" s="143"/>
      <c r="S48" s="143"/>
    </row>
    <row r="49" spans="1:19" s="21" customFormat="1" ht="12" customHeight="1" x14ac:dyDescent="0.2">
      <c r="B49" s="143"/>
      <c r="C49" s="143"/>
      <c r="D49" s="143"/>
      <c r="E49" s="143"/>
      <c r="F49" s="143"/>
      <c r="G49" s="143"/>
      <c r="H49" s="143"/>
      <c r="K49" s="143"/>
      <c r="L49" s="143"/>
      <c r="M49" s="143"/>
      <c r="N49" s="143"/>
      <c r="O49" s="143"/>
      <c r="P49" s="143"/>
      <c r="Q49" s="143"/>
      <c r="R49" s="143"/>
      <c r="S49" s="143"/>
    </row>
    <row r="50" spans="1:19" s="21" customFormat="1" ht="12" customHeight="1" x14ac:dyDescent="0.2">
      <c r="A50" s="18"/>
      <c r="B50" s="143"/>
      <c r="C50" s="143"/>
      <c r="D50" s="143"/>
      <c r="E50" s="143"/>
      <c r="F50" s="143"/>
      <c r="G50" s="143"/>
      <c r="H50" s="143"/>
      <c r="K50" s="143"/>
      <c r="L50" s="143"/>
      <c r="M50" s="143"/>
      <c r="N50" s="143"/>
      <c r="O50" s="143"/>
      <c r="P50" s="143"/>
      <c r="Q50" s="143"/>
      <c r="R50" s="143"/>
      <c r="S50" s="143"/>
    </row>
    <row r="51" spans="1:19" s="21" customFormat="1" ht="12" customHeight="1" x14ac:dyDescent="0.2">
      <c r="A51" s="18"/>
      <c r="B51" s="143"/>
      <c r="C51" s="143"/>
      <c r="D51" s="143"/>
      <c r="E51" s="143"/>
      <c r="F51" s="143"/>
      <c r="G51" s="143"/>
      <c r="H51" s="143"/>
      <c r="K51" s="143"/>
      <c r="L51" s="143"/>
      <c r="M51" s="143"/>
      <c r="N51" s="143"/>
      <c r="O51" s="143"/>
      <c r="P51" s="143"/>
      <c r="Q51" s="143"/>
      <c r="R51" s="143"/>
      <c r="S51" s="143"/>
    </row>
    <row r="52" spans="1:19" s="21" customFormat="1" ht="12" customHeight="1" x14ac:dyDescent="0.2">
      <c r="A52" s="18"/>
      <c r="B52" s="143"/>
      <c r="C52" s="143"/>
      <c r="D52" s="143"/>
      <c r="E52" s="143"/>
      <c r="F52" s="143"/>
      <c r="G52" s="143"/>
      <c r="H52" s="143"/>
      <c r="K52" s="143"/>
      <c r="L52" s="143"/>
      <c r="M52" s="143"/>
      <c r="N52" s="143"/>
      <c r="O52" s="143"/>
      <c r="P52" s="143"/>
      <c r="Q52" s="143"/>
      <c r="R52" s="143"/>
      <c r="S52" s="143"/>
    </row>
    <row r="53" spans="1:19" s="21" customFormat="1" ht="12" customHeight="1" x14ac:dyDescent="0.2">
      <c r="A53" s="18"/>
      <c r="B53" s="143"/>
      <c r="C53" s="143"/>
      <c r="D53" s="143"/>
      <c r="E53" s="143"/>
      <c r="F53" s="143"/>
      <c r="G53" s="143"/>
      <c r="H53" s="143"/>
      <c r="K53" s="143"/>
      <c r="L53" s="143"/>
      <c r="M53" s="143"/>
      <c r="N53" s="143"/>
      <c r="O53" s="143"/>
      <c r="P53" s="143"/>
      <c r="Q53" s="143"/>
      <c r="R53" s="143"/>
      <c r="S53" s="143"/>
    </row>
    <row r="54" spans="1:19" s="21" customFormat="1" ht="12" customHeight="1" x14ac:dyDescent="0.2">
      <c r="A54" s="18"/>
      <c r="B54" s="143"/>
      <c r="C54" s="143"/>
      <c r="D54" s="143"/>
      <c r="E54" s="143"/>
      <c r="F54" s="143"/>
      <c r="G54" s="143"/>
      <c r="H54" s="143"/>
      <c r="K54" s="143"/>
      <c r="L54" s="143"/>
      <c r="M54" s="143"/>
      <c r="N54" s="143"/>
      <c r="O54" s="143"/>
      <c r="P54" s="143"/>
      <c r="Q54" s="143"/>
      <c r="R54" s="143"/>
      <c r="S54" s="143"/>
    </row>
    <row r="55" spans="1:19" s="21" customFormat="1" ht="12" customHeight="1" x14ac:dyDescent="0.2">
      <c r="A55" s="18"/>
      <c r="B55" s="143"/>
      <c r="C55" s="143"/>
      <c r="D55" s="143"/>
      <c r="E55" s="143"/>
      <c r="F55" s="143"/>
      <c r="G55" s="143"/>
      <c r="H55" s="143"/>
      <c r="K55" s="143"/>
      <c r="L55" s="143"/>
      <c r="M55" s="143"/>
      <c r="N55" s="143"/>
      <c r="O55" s="143"/>
      <c r="P55" s="143"/>
      <c r="Q55" s="143"/>
      <c r="R55" s="143"/>
      <c r="S55" s="143"/>
    </row>
    <row r="56" spans="1:19" s="21" customFormat="1" ht="12" customHeight="1" x14ac:dyDescent="0.2">
      <c r="A56" s="18"/>
      <c r="B56" s="143"/>
      <c r="C56" s="143"/>
      <c r="D56" s="143"/>
      <c r="E56" s="143"/>
      <c r="F56" s="143"/>
      <c r="G56" s="143"/>
      <c r="H56" s="143"/>
      <c r="K56" s="143"/>
      <c r="L56" s="143"/>
      <c r="M56" s="143"/>
      <c r="N56" s="143"/>
      <c r="O56" s="143"/>
      <c r="P56" s="143"/>
      <c r="Q56" s="143"/>
      <c r="R56" s="143"/>
      <c r="S56" s="143"/>
    </row>
    <row r="57" spans="1:19" s="21" customFormat="1" ht="12" customHeight="1" x14ac:dyDescent="0.2">
      <c r="A57" s="18"/>
      <c r="B57" s="143"/>
      <c r="C57" s="143"/>
      <c r="D57" s="143"/>
      <c r="E57" s="143"/>
      <c r="F57" s="143"/>
      <c r="G57" s="143"/>
      <c r="H57" s="143"/>
      <c r="K57" s="143"/>
      <c r="L57" s="143"/>
      <c r="M57" s="143"/>
      <c r="N57" s="143"/>
      <c r="O57" s="143"/>
      <c r="P57" s="143"/>
      <c r="Q57" s="143"/>
      <c r="R57" s="143"/>
      <c r="S57" s="143"/>
    </row>
    <row r="58" spans="1:19" s="21" customFormat="1" ht="12" customHeight="1" x14ac:dyDescent="0.2">
      <c r="A58" s="18"/>
      <c r="B58" s="143"/>
      <c r="C58" s="143"/>
      <c r="D58" s="143"/>
      <c r="E58" s="143"/>
      <c r="F58" s="143"/>
      <c r="G58" s="143"/>
      <c r="H58" s="143"/>
      <c r="K58" s="143"/>
      <c r="L58" s="143"/>
      <c r="M58" s="143"/>
      <c r="N58" s="143"/>
      <c r="O58" s="143"/>
      <c r="P58" s="143"/>
      <c r="Q58" s="143"/>
      <c r="R58" s="143"/>
      <c r="S58" s="143"/>
    </row>
    <row r="59" spans="1:19" s="21" customFormat="1" ht="12" customHeight="1" x14ac:dyDescent="0.2">
      <c r="A59" s="18"/>
      <c r="B59" s="143"/>
      <c r="C59" s="143"/>
      <c r="D59" s="143"/>
      <c r="E59" s="143"/>
      <c r="F59" s="143"/>
      <c r="G59" s="143"/>
      <c r="H59" s="143"/>
      <c r="K59" s="143"/>
      <c r="L59" s="143"/>
      <c r="M59" s="143"/>
      <c r="N59" s="143"/>
      <c r="O59" s="143"/>
      <c r="P59" s="143"/>
      <c r="Q59" s="143"/>
      <c r="R59" s="143"/>
      <c r="S59" s="143"/>
    </row>
    <row r="60" spans="1:19" s="21" customFormat="1" ht="12" customHeight="1" x14ac:dyDescent="0.2">
      <c r="A60" s="18"/>
      <c r="B60" s="143"/>
      <c r="C60" s="143"/>
      <c r="D60" s="143"/>
      <c r="E60" s="143"/>
      <c r="F60" s="143"/>
      <c r="G60" s="143"/>
      <c r="H60" s="143"/>
      <c r="K60" s="143"/>
      <c r="L60" s="143"/>
      <c r="M60" s="143"/>
      <c r="N60" s="143"/>
      <c r="O60" s="143"/>
      <c r="P60" s="143"/>
      <c r="Q60" s="143"/>
      <c r="R60" s="143"/>
      <c r="S60" s="143"/>
    </row>
    <row r="61" spans="1:19" s="21" customFormat="1" ht="12" customHeight="1" x14ac:dyDescent="0.2">
      <c r="A61" s="18"/>
      <c r="B61" s="143"/>
      <c r="C61" s="143"/>
      <c r="D61" s="143"/>
      <c r="E61" s="143"/>
      <c r="F61" s="143"/>
      <c r="G61" s="143"/>
      <c r="H61" s="143"/>
      <c r="K61" s="143"/>
      <c r="L61" s="143"/>
      <c r="M61" s="143"/>
      <c r="N61" s="143"/>
      <c r="O61" s="143"/>
      <c r="P61" s="143"/>
      <c r="Q61" s="143"/>
      <c r="R61" s="143"/>
      <c r="S61" s="143"/>
    </row>
    <row r="62" spans="1:19" s="21" customFormat="1" ht="12" customHeight="1" x14ac:dyDescent="0.2">
      <c r="A62" s="18"/>
      <c r="B62" s="143"/>
      <c r="C62" s="143"/>
      <c r="D62" s="143"/>
      <c r="E62" s="143"/>
      <c r="F62" s="143"/>
      <c r="G62" s="143"/>
      <c r="H62" s="143"/>
      <c r="K62" s="143"/>
      <c r="L62" s="143"/>
      <c r="M62" s="143"/>
      <c r="N62" s="143"/>
      <c r="O62" s="143"/>
      <c r="P62" s="143"/>
      <c r="Q62" s="143"/>
      <c r="R62" s="143"/>
      <c r="S62" s="143"/>
    </row>
    <row r="63" spans="1:19" s="21" customFormat="1" ht="12" customHeight="1" x14ac:dyDescent="0.2">
      <c r="A63" s="18"/>
      <c r="B63" s="143"/>
      <c r="C63" s="143"/>
      <c r="D63" s="143"/>
      <c r="E63" s="143"/>
      <c r="F63" s="143"/>
      <c r="G63" s="143"/>
      <c r="H63" s="143"/>
      <c r="K63" s="143"/>
      <c r="L63" s="143"/>
      <c r="M63" s="143"/>
      <c r="N63" s="143"/>
      <c r="O63" s="143"/>
      <c r="P63" s="143"/>
      <c r="Q63" s="143"/>
      <c r="R63" s="143"/>
      <c r="S63" s="143"/>
    </row>
    <row r="64" spans="1:19" s="21" customFormat="1" ht="12" customHeight="1" x14ac:dyDescent="0.2">
      <c r="A64" s="18"/>
      <c r="B64" s="143"/>
      <c r="C64" s="143"/>
      <c r="D64" s="143"/>
      <c r="E64" s="143"/>
      <c r="F64" s="143"/>
      <c r="G64" s="143"/>
      <c r="H64" s="143"/>
      <c r="K64" s="143"/>
      <c r="L64" s="143"/>
      <c r="M64" s="143"/>
      <c r="N64" s="143"/>
      <c r="O64" s="143"/>
      <c r="P64" s="143"/>
      <c r="Q64" s="143"/>
      <c r="R64" s="143"/>
      <c r="S64" s="143"/>
    </row>
    <row r="65" spans="1:19" s="21" customFormat="1" ht="12" customHeight="1" x14ac:dyDescent="0.2">
      <c r="A65" s="18"/>
      <c r="B65" s="143"/>
      <c r="C65" s="143"/>
      <c r="D65" s="143"/>
      <c r="E65" s="143"/>
      <c r="F65" s="143"/>
      <c r="G65" s="143"/>
      <c r="H65" s="143"/>
      <c r="K65" s="143"/>
      <c r="L65" s="143"/>
      <c r="M65" s="143"/>
      <c r="N65" s="143"/>
      <c r="O65" s="143"/>
      <c r="P65" s="143"/>
      <c r="Q65" s="143"/>
      <c r="R65" s="143"/>
      <c r="S65" s="143"/>
    </row>
    <row r="66" spans="1:19" ht="12" customHeight="1" x14ac:dyDescent="0.2"/>
    <row r="67" spans="1:19" ht="5.0999999999999996" customHeight="1" x14ac:dyDescent="0.2">
      <c r="A67" s="95"/>
      <c r="B67" s="95"/>
      <c r="C67" s="95"/>
      <c r="M67" s="94"/>
      <c r="N67" s="94"/>
      <c r="O67" s="94"/>
      <c r="P67" s="94"/>
      <c r="Q67" s="94"/>
      <c r="R67" s="94"/>
    </row>
    <row r="68" spans="1:19" ht="12" customHeight="1" x14ac:dyDescent="0.2">
      <c r="A68" s="93" t="s">
        <v>7</v>
      </c>
      <c r="B68" s="92" t="s">
        <v>53</v>
      </c>
      <c r="C68" s="92"/>
      <c r="D68" s="92"/>
      <c r="E68" s="92"/>
      <c r="F68" s="92"/>
      <c r="G68" s="92"/>
      <c r="H68" s="92"/>
      <c r="I68" s="92"/>
      <c r="J68" s="92"/>
      <c r="K68" s="90"/>
      <c r="L68" s="90"/>
      <c r="M68" s="89"/>
      <c r="N68" s="89"/>
      <c r="O68" s="89"/>
      <c r="P68" s="89"/>
      <c r="Q68" s="89"/>
      <c r="R68" s="89"/>
    </row>
    <row r="69" spans="1:19" ht="5.0999999999999996" customHeight="1" x14ac:dyDescent="0.2">
      <c r="A69" s="91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89"/>
      <c r="N69" s="89"/>
      <c r="O69" s="89"/>
      <c r="P69" s="89"/>
      <c r="Q69" s="89"/>
      <c r="R69" s="89"/>
    </row>
    <row r="70" spans="1:19" ht="12" customHeight="1" x14ac:dyDescent="0.2">
      <c r="A70" s="1" t="str">
        <f>'Seite 1'!$A$65</f>
        <v>VWN Armutsprävention - ThILIK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9" ht="12" customHeight="1" x14ac:dyDescent="0.2">
      <c r="A71" s="1" t="str">
        <f>'Seite 1'!$A$66</f>
        <v>Formularversion: V 2.0 vom 02.01.23 - öffentlich -</v>
      </c>
      <c r="R71" s="87"/>
    </row>
  </sheetData>
  <sheetProtection password="EF62" sheet="1" objects="1" scenarios="1" selectLockedCells="1" autoFilter="0"/>
  <mergeCells count="13">
    <mergeCell ref="O1:S1"/>
    <mergeCell ref="A44:G44"/>
    <mergeCell ref="H44:I44"/>
    <mergeCell ref="K44:S44"/>
    <mergeCell ref="O2:S2"/>
    <mergeCell ref="O3:S3"/>
    <mergeCell ref="B22:R24"/>
    <mergeCell ref="B26:R27"/>
    <mergeCell ref="B29:R30"/>
    <mergeCell ref="O4:S4"/>
    <mergeCell ref="A43:I43"/>
    <mergeCell ref="K43:S43"/>
    <mergeCell ref="A34:S38"/>
  </mergeCells>
  <conditionalFormatting sqref="O1:S4">
    <cfRule type="cellIs" dxfId="1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73" r:id="rId4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9525</xdr:rowOff>
                  </from>
                  <to>
                    <xdr:col>1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5" name="Check Box 6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7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249977111117893"/>
    <pageSetUpPr fitToPage="1"/>
  </sheetPr>
  <dimension ref="A1:S75"/>
  <sheetViews>
    <sheetView showGridLines="0" zoomScaleNormal="100" workbookViewId="0">
      <selection activeCell="O1" sqref="O1:S1"/>
    </sheetView>
  </sheetViews>
  <sheetFormatPr baseColWidth="10" defaultRowHeight="12" customHeight="1" x14ac:dyDescent="0.2"/>
  <cols>
    <col min="1" max="18" width="5.140625" style="11" customWidth="1"/>
    <col min="19" max="19" width="0.85546875" style="11" customWidth="1"/>
    <col min="20" max="16384" width="11.42578125" style="11"/>
  </cols>
  <sheetData>
    <row r="1" spans="1:19" ht="15" customHeight="1" x14ac:dyDescent="0.2">
      <c r="I1" s="158"/>
      <c r="J1" s="158"/>
      <c r="K1" s="158"/>
      <c r="L1" s="158"/>
      <c r="M1" s="159"/>
      <c r="N1" s="126" t="s">
        <v>56</v>
      </c>
      <c r="O1" s="372">
        <f>'Seite 1'!$O$18</f>
        <v>0</v>
      </c>
      <c r="P1" s="373"/>
      <c r="Q1" s="373"/>
      <c r="R1" s="373"/>
      <c r="S1" s="388"/>
    </row>
    <row r="2" spans="1:19" ht="15" customHeight="1" x14ac:dyDescent="0.2">
      <c r="I2" s="158"/>
      <c r="J2" s="158"/>
      <c r="K2" s="158"/>
      <c r="L2" s="158"/>
      <c r="M2" s="159"/>
      <c r="N2" s="28" t="s">
        <v>60</v>
      </c>
      <c r="O2" s="372" t="str">
        <f>'Seite 1'!$Z$13</f>
        <v/>
      </c>
      <c r="P2" s="373"/>
      <c r="Q2" s="373"/>
      <c r="R2" s="373"/>
      <c r="S2" s="374"/>
    </row>
    <row r="3" spans="1:19" ht="15" customHeight="1" x14ac:dyDescent="0.2">
      <c r="I3" s="158"/>
      <c r="J3" s="158"/>
      <c r="K3" s="158"/>
      <c r="L3" s="158"/>
      <c r="M3" s="159"/>
      <c r="N3" s="28" t="s">
        <v>59</v>
      </c>
      <c r="O3" s="372" t="str">
        <f>'Seite 1'!$AA$13</f>
        <v/>
      </c>
      <c r="P3" s="373"/>
      <c r="Q3" s="373"/>
      <c r="R3" s="373"/>
      <c r="S3" s="374"/>
    </row>
    <row r="4" spans="1:19" ht="15" customHeight="1" x14ac:dyDescent="0.2">
      <c r="I4" s="158"/>
      <c r="J4" s="158"/>
      <c r="K4" s="158"/>
      <c r="L4" s="158"/>
      <c r="M4" s="159"/>
      <c r="N4" s="126" t="s">
        <v>57</v>
      </c>
      <c r="O4" s="375">
        <f ca="1">'Seite 1'!$O$17</f>
        <v>44922</v>
      </c>
      <c r="P4" s="391"/>
      <c r="Q4" s="391"/>
      <c r="R4" s="391"/>
      <c r="S4" s="392"/>
    </row>
    <row r="5" spans="1:19" ht="12" customHeight="1" x14ac:dyDescent="0.2">
      <c r="N5" s="160"/>
      <c r="O5" s="160"/>
      <c r="P5" s="160"/>
      <c r="Q5" s="160"/>
    </row>
    <row r="6" spans="1:19" s="7" customFormat="1" ht="15" customHeight="1" x14ac:dyDescent="0.2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19" ht="5.0999999999999996" customHeight="1" x14ac:dyDescent="0.2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  <c r="O7" s="179"/>
      <c r="P7" s="179"/>
      <c r="Q7" s="179"/>
      <c r="R7" s="178"/>
      <c r="S7" s="180"/>
    </row>
    <row r="8" spans="1:19" ht="12" customHeight="1" x14ac:dyDescent="0.2">
      <c r="A8" s="181" t="s">
        <v>113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3"/>
    </row>
    <row r="9" spans="1:19" ht="12" customHeight="1" x14ac:dyDescent="0.2">
      <c r="A9" s="181" t="s">
        <v>114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3"/>
    </row>
    <row r="10" spans="1:19" ht="12" customHeight="1" x14ac:dyDescent="0.2">
      <c r="A10" s="181" t="s">
        <v>115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3"/>
    </row>
    <row r="11" spans="1:19" ht="5.0999999999999996" customHeight="1" x14ac:dyDescent="0.2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3"/>
    </row>
    <row r="12" spans="1:19" ht="12" customHeight="1" x14ac:dyDescent="0.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1:19" ht="12" customHeight="1" x14ac:dyDescent="0.2">
      <c r="A13" s="161" t="s">
        <v>38</v>
      </c>
      <c r="B13" s="162"/>
      <c r="C13" s="162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S13" s="25"/>
    </row>
    <row r="14" spans="1:19" ht="5.0999999999999996" customHeight="1" x14ac:dyDescent="0.2">
      <c r="A14" s="161"/>
      <c r="B14" s="162"/>
      <c r="C14" s="162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S14" s="25"/>
    </row>
    <row r="15" spans="1:19" ht="5.0999999999999996" customHeight="1" x14ac:dyDescent="0.2">
      <c r="A15" s="166"/>
      <c r="B15" s="167"/>
      <c r="C15" s="167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  <c r="O15" s="169"/>
      <c r="P15" s="169"/>
      <c r="Q15" s="169"/>
      <c r="R15" s="169"/>
      <c r="S15" s="170"/>
    </row>
    <row r="16" spans="1:19" ht="12" customHeight="1" x14ac:dyDescent="0.2">
      <c r="A16" s="33" t="s">
        <v>116</v>
      </c>
      <c r="E16" s="186" t="s">
        <v>41</v>
      </c>
      <c r="F16" s="26" t="s">
        <v>117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S16" s="25"/>
    </row>
    <row r="17" spans="1:19" ht="12" customHeight="1" x14ac:dyDescent="0.2">
      <c r="A17" s="33"/>
      <c r="E17" s="186" t="s">
        <v>41</v>
      </c>
      <c r="F17" s="26" t="s">
        <v>118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S17" s="25"/>
    </row>
    <row r="18" spans="1:19" ht="12" customHeight="1" x14ac:dyDescent="0.2">
      <c r="A18" s="33"/>
      <c r="E18" s="186" t="s">
        <v>41</v>
      </c>
      <c r="F18" s="26" t="s">
        <v>119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S18" s="25"/>
    </row>
    <row r="19" spans="1:19" ht="12" customHeight="1" x14ac:dyDescent="0.2">
      <c r="A19" s="33"/>
      <c r="E19" s="186" t="s">
        <v>41</v>
      </c>
      <c r="F19" s="26" t="s">
        <v>120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S19" s="25"/>
    </row>
    <row r="20" spans="1:19" ht="12" customHeight="1" x14ac:dyDescent="0.2">
      <c r="A20" s="33"/>
      <c r="E20" s="186" t="s">
        <v>41</v>
      </c>
      <c r="F20" s="26" t="s">
        <v>121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S20" s="25"/>
    </row>
    <row r="21" spans="1:19" ht="5.0999999999999996" customHeight="1" x14ac:dyDescent="0.2">
      <c r="A21" s="171"/>
      <c r="B21" s="172"/>
      <c r="C21" s="172"/>
      <c r="D21" s="172"/>
      <c r="E21" s="187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2"/>
      <c r="S21" s="174"/>
    </row>
    <row r="22" spans="1:19" ht="5.0999999999999996" customHeight="1" x14ac:dyDescent="0.2">
      <c r="A22" s="175"/>
      <c r="B22" s="169"/>
      <c r="C22" s="169"/>
      <c r="D22" s="176"/>
      <c r="E22" s="188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69"/>
      <c r="S22" s="170"/>
    </row>
    <row r="23" spans="1:19" ht="12" customHeight="1" x14ac:dyDescent="0.2">
      <c r="A23" s="33" t="s">
        <v>39</v>
      </c>
      <c r="E23" s="186" t="s">
        <v>41</v>
      </c>
      <c r="F23" s="26" t="s">
        <v>42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S23" s="25"/>
    </row>
    <row r="24" spans="1:19" ht="12" customHeight="1" x14ac:dyDescent="0.2">
      <c r="A24" s="33"/>
      <c r="E24" s="186" t="s">
        <v>41</v>
      </c>
      <c r="F24" s="26" t="s">
        <v>122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S24" s="25"/>
    </row>
    <row r="25" spans="1:19" ht="12" customHeight="1" x14ac:dyDescent="0.2">
      <c r="A25" s="33"/>
      <c r="F25" s="26" t="s">
        <v>123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S25" s="25"/>
    </row>
    <row r="26" spans="1:19" ht="12" customHeight="1" x14ac:dyDescent="0.2">
      <c r="A26" s="33"/>
      <c r="E26" s="186" t="s">
        <v>41</v>
      </c>
      <c r="F26" s="26" t="s">
        <v>43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S26" s="25"/>
    </row>
    <row r="27" spans="1:19" ht="5.0999999999999996" customHeight="1" x14ac:dyDescent="0.2">
      <c r="A27" s="171"/>
      <c r="B27" s="172"/>
      <c r="C27" s="172"/>
      <c r="D27" s="173"/>
      <c r="E27" s="277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2"/>
      <c r="S27" s="174"/>
    </row>
    <row r="28" spans="1:19" ht="5.0999999999999996" customHeight="1" x14ac:dyDescent="0.2">
      <c r="A28" s="33"/>
      <c r="D28" s="26"/>
      <c r="E28" s="8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S28" s="25"/>
    </row>
    <row r="29" spans="1:19" ht="12" customHeight="1" x14ac:dyDescent="0.2">
      <c r="A29" s="33" t="s">
        <v>124</v>
      </c>
      <c r="E29" s="186" t="s">
        <v>41</v>
      </c>
      <c r="F29" s="26" t="s">
        <v>44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S29" s="25"/>
    </row>
    <row r="30" spans="1:19" ht="12" customHeight="1" x14ac:dyDescent="0.2">
      <c r="A30" s="33"/>
      <c r="E30" s="186"/>
      <c r="F30" s="26" t="s">
        <v>125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S30" s="25"/>
    </row>
    <row r="31" spans="1:19" ht="5.0999999999999996" customHeight="1" x14ac:dyDescent="0.2">
      <c r="A31" s="163"/>
      <c r="B31" s="15"/>
      <c r="C31" s="15"/>
      <c r="D31" s="15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5"/>
      <c r="S31" s="16"/>
    </row>
    <row r="32" spans="1:19" ht="5.0999999999999996" customHeight="1" x14ac:dyDescent="0.2">
      <c r="A32" s="189"/>
      <c r="B32" s="178"/>
      <c r="C32" s="178"/>
      <c r="D32" s="178"/>
      <c r="E32" s="190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78"/>
      <c r="S32" s="180"/>
    </row>
    <row r="33" spans="1:19" ht="12" customHeight="1" x14ac:dyDescent="0.2">
      <c r="A33" s="192" t="s">
        <v>80</v>
      </c>
      <c r="B33" s="185"/>
      <c r="C33" s="185"/>
      <c r="D33" s="185"/>
      <c r="E33" s="193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85"/>
      <c r="S33" s="183"/>
    </row>
    <row r="34" spans="1:19" ht="12" customHeight="1" x14ac:dyDescent="0.2">
      <c r="A34" s="192" t="s">
        <v>45</v>
      </c>
      <c r="B34" s="185"/>
      <c r="C34" s="185"/>
      <c r="D34" s="185"/>
      <c r="E34" s="193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85"/>
      <c r="S34" s="183"/>
    </row>
    <row r="35" spans="1:19" ht="5.0999999999999996" customHeight="1" x14ac:dyDescent="0.2">
      <c r="A35" s="195"/>
      <c r="B35" s="196"/>
      <c r="C35" s="196"/>
      <c r="D35" s="196"/>
      <c r="E35" s="197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6"/>
      <c r="S35" s="199"/>
    </row>
    <row r="36" spans="1:19" ht="12" customHeight="1" x14ac:dyDescent="0.2">
      <c r="A36" s="34"/>
      <c r="S36" s="25"/>
    </row>
    <row r="37" spans="1:19" ht="12" customHeight="1" x14ac:dyDescent="0.2">
      <c r="A37" s="34"/>
      <c r="S37" s="25"/>
    </row>
    <row r="38" spans="1:19" ht="12" customHeight="1" x14ac:dyDescent="0.2">
      <c r="A38" s="34"/>
      <c r="S38" s="25"/>
    </row>
    <row r="39" spans="1:19" ht="12" customHeight="1" x14ac:dyDescent="0.2">
      <c r="A39" s="34"/>
      <c r="S39" s="25"/>
    </row>
    <row r="40" spans="1:19" ht="12" customHeight="1" x14ac:dyDescent="0.2">
      <c r="A40" s="34"/>
      <c r="S40" s="25"/>
    </row>
    <row r="41" spans="1:19" ht="12" customHeight="1" x14ac:dyDescent="0.2">
      <c r="A41" s="34"/>
      <c r="S41" s="25"/>
    </row>
    <row r="42" spans="1:19" ht="12" customHeight="1" x14ac:dyDescent="0.2">
      <c r="A42" s="34"/>
      <c r="S42" s="25"/>
    </row>
    <row r="43" spans="1:19" ht="12" customHeight="1" x14ac:dyDescent="0.2">
      <c r="A43" s="34"/>
      <c r="S43" s="25"/>
    </row>
    <row r="44" spans="1:19" ht="12" customHeight="1" x14ac:dyDescent="0.2">
      <c r="A44" s="34"/>
      <c r="S44" s="25"/>
    </row>
    <row r="45" spans="1:19" ht="12" customHeight="1" x14ac:dyDescent="0.2">
      <c r="A45" s="34"/>
      <c r="S45" s="25"/>
    </row>
    <row r="46" spans="1:19" ht="12" customHeight="1" x14ac:dyDescent="0.2">
      <c r="A46" s="34"/>
      <c r="S46" s="25"/>
    </row>
    <row r="47" spans="1:19" ht="12" customHeight="1" x14ac:dyDescent="0.2">
      <c r="A47" s="34"/>
      <c r="S47" s="25"/>
    </row>
    <row r="48" spans="1:19" ht="12" customHeight="1" x14ac:dyDescent="0.2">
      <c r="A48" s="34"/>
      <c r="S48" s="25"/>
    </row>
    <row r="49" spans="1:19" ht="12" customHeight="1" x14ac:dyDescent="0.2">
      <c r="A49" s="34"/>
      <c r="S49" s="25"/>
    </row>
    <row r="50" spans="1:19" ht="12" customHeight="1" x14ac:dyDescent="0.2">
      <c r="A50" s="34"/>
      <c r="S50" s="25"/>
    </row>
    <row r="51" spans="1:19" ht="12" customHeight="1" x14ac:dyDescent="0.2">
      <c r="A51" s="34"/>
      <c r="S51" s="25"/>
    </row>
    <row r="52" spans="1:19" ht="12" customHeight="1" x14ac:dyDescent="0.2">
      <c r="A52" s="34"/>
      <c r="S52" s="25"/>
    </row>
    <row r="53" spans="1:19" ht="12" customHeight="1" x14ac:dyDescent="0.2">
      <c r="A53" s="34"/>
      <c r="S53" s="25"/>
    </row>
    <row r="54" spans="1:19" ht="12" customHeight="1" x14ac:dyDescent="0.2">
      <c r="A54" s="34"/>
      <c r="S54" s="25"/>
    </row>
    <row r="55" spans="1:19" ht="12" customHeight="1" x14ac:dyDescent="0.2">
      <c r="A55" s="34"/>
      <c r="S55" s="25"/>
    </row>
    <row r="56" spans="1:19" ht="12" customHeight="1" x14ac:dyDescent="0.2">
      <c r="A56" s="34"/>
      <c r="S56" s="25"/>
    </row>
    <row r="57" spans="1:19" ht="12" customHeight="1" x14ac:dyDescent="0.2">
      <c r="A57" s="34"/>
      <c r="S57" s="25"/>
    </row>
    <row r="58" spans="1:19" ht="12" customHeight="1" x14ac:dyDescent="0.2">
      <c r="A58" s="34"/>
      <c r="S58" s="25"/>
    </row>
    <row r="59" spans="1:19" ht="12" customHeight="1" x14ac:dyDescent="0.2">
      <c r="A59" s="34"/>
      <c r="S59" s="25"/>
    </row>
    <row r="60" spans="1:19" ht="12" customHeight="1" x14ac:dyDescent="0.2">
      <c r="A60" s="34"/>
      <c r="S60" s="25"/>
    </row>
    <row r="61" spans="1:19" ht="12" customHeight="1" x14ac:dyDescent="0.2">
      <c r="A61" s="34"/>
      <c r="S61" s="25"/>
    </row>
    <row r="62" spans="1:19" ht="12" customHeight="1" x14ac:dyDescent="0.2">
      <c r="A62" s="34"/>
      <c r="S62" s="25"/>
    </row>
    <row r="63" spans="1:19" ht="12" customHeight="1" x14ac:dyDescent="0.2">
      <c r="A63" s="34"/>
      <c r="S63" s="25"/>
    </row>
    <row r="64" spans="1:19" ht="12" customHeight="1" x14ac:dyDescent="0.2">
      <c r="A64" s="34"/>
      <c r="S64" s="25"/>
    </row>
    <row r="65" spans="1:19" ht="12" customHeight="1" x14ac:dyDescent="0.2">
      <c r="A65" s="34"/>
      <c r="S65" s="25"/>
    </row>
    <row r="66" spans="1:19" ht="12" customHeight="1" x14ac:dyDescent="0.2">
      <c r="A66" s="34"/>
      <c r="S66" s="25"/>
    </row>
    <row r="67" spans="1:19" ht="12" customHeight="1" x14ac:dyDescent="0.2">
      <c r="A67" s="34"/>
      <c r="S67" s="25"/>
    </row>
    <row r="68" spans="1:19" ht="12" customHeight="1" x14ac:dyDescent="0.2">
      <c r="A68" s="34"/>
      <c r="S68" s="25"/>
    </row>
    <row r="69" spans="1:19" ht="12" customHeight="1" x14ac:dyDescent="0.2">
      <c r="A69" s="34"/>
      <c r="S69" s="25"/>
    </row>
    <row r="70" spans="1:19" ht="12" customHeight="1" x14ac:dyDescent="0.2">
      <c r="A70" s="34"/>
      <c r="S70" s="25"/>
    </row>
    <row r="71" spans="1:19" ht="12" customHeight="1" x14ac:dyDescent="0.2">
      <c r="A71" s="402" t="s">
        <v>40</v>
      </c>
      <c r="B71" s="403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25"/>
    </row>
    <row r="72" spans="1:19" ht="5.0999999999999996" customHeight="1" x14ac:dyDescent="0.2">
      <c r="A72" s="4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</row>
    <row r="74" spans="1:19" ht="12" customHeight="1" x14ac:dyDescent="0.2">
      <c r="A74" s="48" t="str">
        <f>'Seite 1'!$A$65</f>
        <v>VWN Armutsprävention - ThILIK</v>
      </c>
      <c r="B74" s="48"/>
      <c r="C74" s="48"/>
    </row>
    <row r="75" spans="1:19" ht="12" customHeight="1" x14ac:dyDescent="0.2">
      <c r="A75" s="48" t="str">
        <f>'Seite 1'!$A$66</f>
        <v>Formularversion: V 2.0 vom 02.01.23 - öffentlich -</v>
      </c>
      <c r="B75" s="48"/>
      <c r="C75" s="48"/>
    </row>
  </sheetData>
  <sheetProtection password="EF62" sheet="1" objects="1" scenarios="1" autoFilter="0"/>
  <mergeCells count="5">
    <mergeCell ref="A71:R71"/>
    <mergeCell ref="O1:S1"/>
    <mergeCell ref="O4:S4"/>
    <mergeCell ref="O2:S2"/>
    <mergeCell ref="O3:S3"/>
  </mergeCells>
  <conditionalFormatting sqref="O1:S4">
    <cfRule type="cellIs" dxfId="0" priority="5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Änderungsdoku</vt:lpstr>
      <vt:lpstr>Hinweise</vt:lpstr>
      <vt:lpstr>Seite 1</vt:lpstr>
      <vt:lpstr>Seite 2 ZN</vt:lpstr>
      <vt:lpstr>Seite 2 VWN</vt:lpstr>
      <vt:lpstr>Seite 3</vt:lpstr>
      <vt:lpstr>Sachbericht</vt:lpstr>
      <vt:lpstr>Änderungsdoku!Druckbereich</vt:lpstr>
      <vt:lpstr>Hinweise!Druckbereich</vt:lpstr>
      <vt:lpstr>Sachbericht!Druckbereich</vt:lpstr>
      <vt:lpstr>'Seite 1'!Druckbereich</vt:lpstr>
      <vt:lpstr>'Seite 2 VWN'!Druckbereich</vt:lpstr>
      <vt:lpstr>'Seite 2 ZN'!Druckbereich</vt:lpstr>
      <vt:lpstr>'Seite 3'!Druckbereich</vt:lpstr>
      <vt:lpstr>Änderungsdoku!Drucktitel</vt:lpstr>
      <vt:lpstr>Hinweise!Drucktitel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2022-10-05T07:53:48Z</cp:lastPrinted>
  <dcterms:created xsi:type="dcterms:W3CDTF">2007-09-26T06:36:45Z</dcterms:created>
  <dcterms:modified xsi:type="dcterms:W3CDTF">2022-12-27T09:01:26Z</dcterms:modified>
</cp:coreProperties>
</file>