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5 VWN\01 Bearbeitung\"/>
    </mc:Choice>
  </mc:AlternateContent>
  <bookViews>
    <workbookView xWindow="-20" yWindow="50" windowWidth="14400" windowHeight="11820" tabRatio="873" activeTab="2"/>
  </bookViews>
  <sheets>
    <sheet name="Änderungsdoku" sheetId="187" r:id="rId1"/>
    <sheet name="Hinweise" sheetId="215" r:id="rId2"/>
    <sheet name="Seite 1" sheetId="124" r:id="rId3"/>
    <sheet name="Seite 2" sheetId="192" r:id="rId4"/>
    <sheet name="Seite 3" sheetId="213" r:id="rId5"/>
    <sheet name="Seite 4" sheetId="224" r:id="rId6"/>
    <sheet name="Sachbericht" sheetId="188" r:id="rId7"/>
    <sheet name="Belegliste Ausgaben" sheetId="221" r:id="rId8"/>
    <sheet name="Belegliste Finanzierung" sheetId="183" r:id="rId9"/>
    <sheet name="Tabelle1" sheetId="223" state="hidden" r:id="rId10"/>
  </sheets>
  <definedNames>
    <definedName name="_xlnm.Print_Area" localSheetId="0">Änderungsdoku!$A:$C</definedName>
    <definedName name="_xlnm.Print_Area" localSheetId="7">INDIRECT('Belegliste Ausgaben'!$A$5)</definedName>
    <definedName name="_xlnm.Print_Area" localSheetId="8">INDIRECT('Belegliste Finanzierung'!$A$5)</definedName>
    <definedName name="_xlnm.Print_Area" localSheetId="1">Hinweise!$A$1:$U$56</definedName>
    <definedName name="_xlnm.Print_Area" localSheetId="6">Sachbericht!$A$1:$S$80</definedName>
    <definedName name="_xlnm.Print_Area" localSheetId="2">'Seite 1'!$A$1:$S$67</definedName>
    <definedName name="_xlnm.Print_Area" localSheetId="3">'Seite 2'!$A$1:$T$52</definedName>
    <definedName name="_xlnm.Print_Area" localSheetId="4">'Seite 3'!$A$1:$AA$76</definedName>
    <definedName name="_xlnm.Print_Area" localSheetId="5">'Seite 4'!$A$1:$S$70</definedName>
    <definedName name="_xlnm.Print_Titles" localSheetId="0">Änderungsdoku!$7:$7</definedName>
    <definedName name="_xlnm.Print_Titles" localSheetId="7">'Belegliste Ausgaben'!$12:$17</definedName>
    <definedName name="_xlnm.Print_Titles" localSheetId="8">'Belegliste Finanzierung'!$16:$21</definedName>
  </definedNames>
  <calcPr calcId="162913"/>
</workbook>
</file>

<file path=xl/calcChain.xml><?xml version="1.0" encoding="utf-8"?>
<calcChain xmlns="http://schemas.openxmlformats.org/spreadsheetml/2006/main">
  <c r="A66" i="124" l="1"/>
  <c r="O30" i="192" l="1"/>
  <c r="M30" i="192"/>
  <c r="K30" i="192"/>
  <c r="I30" i="192"/>
  <c r="G30" i="192"/>
  <c r="O1" i="224" l="1"/>
  <c r="AA7" i="124" l="1"/>
  <c r="A6" i="213" s="1"/>
  <c r="O15" i="192" l="1"/>
  <c r="A4" i="213" l="1"/>
  <c r="A68" i="213"/>
  <c r="O28" i="192" l="1"/>
  <c r="M28" i="192"/>
  <c r="K28" i="192"/>
  <c r="I28" i="192"/>
  <c r="M15" i="192"/>
  <c r="K15" i="192"/>
  <c r="I15" i="192"/>
  <c r="U27" i="192"/>
  <c r="U28" i="192"/>
  <c r="U15" i="192"/>
  <c r="G15" i="192" s="1"/>
  <c r="U34" i="192"/>
  <c r="D34" i="192" s="1"/>
  <c r="G17" i="192" l="1"/>
  <c r="K34" i="192" l="1"/>
  <c r="M34" i="192"/>
  <c r="O34" i="192"/>
  <c r="I34" i="192"/>
  <c r="G34" i="192"/>
  <c r="F19" i="221" l="1"/>
  <c r="G19" i="221" s="1"/>
  <c r="F20" i="221"/>
  <c r="G20" i="221" s="1"/>
  <c r="F21" i="221"/>
  <c r="G21" i="221" s="1"/>
  <c r="F22" i="221"/>
  <c r="G22" i="221" s="1"/>
  <c r="F23" i="221"/>
  <c r="G23" i="221" s="1"/>
  <c r="F24" i="221"/>
  <c r="G24" i="221" s="1"/>
  <c r="F25" i="221"/>
  <c r="G25" i="221" s="1"/>
  <c r="F26" i="221"/>
  <c r="G26" i="221" s="1"/>
  <c r="F27" i="221"/>
  <c r="G27" i="221" s="1"/>
  <c r="F28" i="221"/>
  <c r="G28" i="221" s="1"/>
  <c r="F29" i="221"/>
  <c r="G29" i="221" s="1"/>
  <c r="F30" i="221"/>
  <c r="G30" i="221" s="1"/>
  <c r="F31" i="221"/>
  <c r="G31" i="221" s="1"/>
  <c r="F32" i="221"/>
  <c r="G32" i="221" s="1"/>
  <c r="F18" i="221"/>
  <c r="G18" i="221" s="1"/>
  <c r="H22" i="221" l="1"/>
  <c r="H23" i="221"/>
  <c r="H24" i="221"/>
  <c r="H25" i="221"/>
  <c r="H26" i="221"/>
  <c r="H27" i="221"/>
  <c r="H28" i="221"/>
  <c r="H29" i="221"/>
  <c r="H30" i="221"/>
  <c r="H31" i="221"/>
  <c r="H32" i="221"/>
  <c r="H19" i="221" l="1"/>
  <c r="H21" i="221"/>
  <c r="H20" i="221"/>
  <c r="A19" i="221" l="1"/>
  <c r="A20" i="221"/>
  <c r="A21" i="221"/>
  <c r="A22" i="221"/>
  <c r="A23" i="221"/>
  <c r="A24" i="221"/>
  <c r="A25" i="221"/>
  <c r="A26" i="221"/>
  <c r="A27" i="221"/>
  <c r="A28" i="221"/>
  <c r="A29" i="221"/>
  <c r="A30" i="221"/>
  <c r="A31" i="221"/>
  <c r="A32" i="221"/>
  <c r="A18" i="221"/>
  <c r="A23" i="183" l="1"/>
  <c r="A24" i="183"/>
  <c r="A25" i="183"/>
  <c r="A26" i="183"/>
  <c r="A27" i="183"/>
  <c r="A28" i="183"/>
  <c r="A29" i="183"/>
  <c r="A30" i="183"/>
  <c r="A31" i="183"/>
  <c r="A32" i="183"/>
  <c r="A33" i="183"/>
  <c r="A34" i="183"/>
  <c r="A35" i="183"/>
  <c r="A36" i="183"/>
  <c r="A37" i="183"/>
  <c r="A38" i="183"/>
  <c r="A39" i="183"/>
  <c r="A40" i="183"/>
  <c r="A41" i="183"/>
  <c r="A42" i="183"/>
  <c r="A43" i="183"/>
  <c r="A44" i="183"/>
  <c r="A45" i="183"/>
  <c r="A46" i="183"/>
  <c r="A47" i="183"/>
  <c r="A48" i="183"/>
  <c r="A49" i="183"/>
  <c r="A50" i="183"/>
  <c r="A51" i="183"/>
  <c r="A52" i="183"/>
  <c r="A53" i="183"/>
  <c r="A54" i="183"/>
  <c r="A55" i="183"/>
  <c r="A56" i="183"/>
  <c r="A57" i="183"/>
  <c r="A58" i="183"/>
  <c r="A59" i="183"/>
  <c r="A60" i="183"/>
  <c r="A61" i="183"/>
  <c r="A62" i="183"/>
  <c r="A63" i="183"/>
  <c r="A64" i="183"/>
  <c r="A65" i="183"/>
  <c r="A66" i="183"/>
  <c r="A67" i="183"/>
  <c r="A68" i="183"/>
  <c r="A69" i="183"/>
  <c r="A70" i="183"/>
  <c r="A71" i="183"/>
  <c r="A22" i="183"/>
  <c r="F10" i="221" l="1"/>
  <c r="Q13" i="192" s="1"/>
  <c r="A6" i="221"/>
  <c r="H6" i="221"/>
  <c r="A3" i="221"/>
  <c r="A5" i="221" s="1"/>
  <c r="Q15" i="192" l="1"/>
  <c r="Q34" i="192"/>
  <c r="V10" i="213" s="1"/>
  <c r="H18" i="221"/>
  <c r="H10" i="221" l="1"/>
  <c r="Q17" i="192" s="1"/>
  <c r="V8" i="124" l="1"/>
  <c r="V7" i="124"/>
  <c r="W8" i="124" l="1"/>
  <c r="Y8" i="124"/>
  <c r="Y7" i="124"/>
  <c r="AB7" i="124"/>
  <c r="X8" i="124" l="1"/>
  <c r="Z8" i="124" s="1"/>
  <c r="W7" i="124"/>
  <c r="X7" i="124" l="1"/>
  <c r="Z7" i="124" l="1"/>
  <c r="AA8" i="124"/>
  <c r="U26" i="192"/>
  <c r="E12" i="183" s="1"/>
  <c r="F12" i="183" s="1"/>
  <c r="Q26" i="192" s="1"/>
  <c r="U29" i="192"/>
  <c r="E13" i="183" s="1"/>
  <c r="F13" i="183" s="1"/>
  <c r="Q29" i="192" s="1"/>
  <c r="U32" i="192"/>
  <c r="E14" i="183" s="1"/>
  <c r="F14" i="183" s="1"/>
  <c r="Q32" i="192" s="1"/>
  <c r="U25" i="192"/>
  <c r="E11" i="183" s="1"/>
  <c r="F11" i="183" s="1"/>
  <c r="B30" i="192"/>
  <c r="G36" i="192"/>
  <c r="G39" i="192" s="1"/>
  <c r="Q22" i="192"/>
  <c r="G22" i="192"/>
  <c r="A4" i="188"/>
  <c r="O22" i="192"/>
  <c r="M22" i="192"/>
  <c r="K22" i="192"/>
  <c r="I22" i="192"/>
  <c r="G11" i="192"/>
  <c r="M36" i="192"/>
  <c r="O18" i="124"/>
  <c r="H17" i="224" s="1"/>
  <c r="O36" i="192"/>
  <c r="K36" i="192"/>
  <c r="A9" i="188"/>
  <c r="U1" i="213"/>
  <c r="G6" i="183"/>
  <c r="Q1" i="192"/>
  <c r="O1" i="188"/>
  <c r="T9" i="124"/>
  <c r="I36" i="192"/>
  <c r="A3" i="183"/>
  <c r="A5" i="183" s="1"/>
  <c r="E10" i="183"/>
  <c r="A49" i="124"/>
  <c r="H8" i="221" l="1"/>
  <c r="A69" i="224"/>
  <c r="O2" i="224"/>
  <c r="I64" i="213"/>
  <c r="AB8" i="124"/>
  <c r="H7" i="221"/>
  <c r="A12" i="221" s="1"/>
  <c r="Q25" i="192"/>
  <c r="Q30" i="192" s="1"/>
  <c r="F10" i="183"/>
  <c r="G12" i="183"/>
  <c r="Q27" i="192" s="1"/>
  <c r="Q28" i="192" s="1"/>
  <c r="A75" i="213"/>
  <c r="G8" i="183"/>
  <c r="D45" i="192"/>
  <c r="A79" i="188"/>
  <c r="A51" i="192"/>
  <c r="A21" i="124"/>
  <c r="Q11" i="192"/>
  <c r="U2" i="213"/>
  <c r="G7" i="183"/>
  <c r="A16" i="183" s="1"/>
  <c r="O2" i="188"/>
  <c r="Q2" i="192"/>
  <c r="S30" i="192" l="1"/>
  <c r="G10" i="183"/>
  <c r="S27" i="192"/>
  <c r="S28" i="192"/>
  <c r="S34" i="192"/>
  <c r="S32" i="192"/>
  <c r="S26" i="192"/>
  <c r="S29" i="192"/>
  <c r="S13" i="192"/>
  <c r="S15" i="192" s="1"/>
  <c r="S25" i="192"/>
  <c r="Q36" i="192" l="1"/>
  <c r="S36" i="192" s="1"/>
  <c r="Q39" i="192" l="1"/>
  <c r="V6" i="213" l="1"/>
  <c r="O17" i="192"/>
  <c r="O39" i="192" s="1"/>
  <c r="M17" i="192"/>
  <c r="M39" i="192" s="1"/>
  <c r="I17" i="192"/>
  <c r="I39" i="192" s="1"/>
  <c r="K17" i="192"/>
  <c r="K39" i="192" s="1"/>
  <c r="S17" i="192" l="1"/>
  <c r="A4" i="187" s="1"/>
  <c r="A67" i="124" s="1"/>
  <c r="A70" i="224" l="1"/>
  <c r="H9" i="221"/>
  <c r="A52" i="192"/>
  <c r="A80" i="188"/>
  <c r="A76" i="213"/>
  <c r="G9" i="183"/>
  <c r="S39" i="192"/>
</calcChain>
</file>

<file path=xl/comments1.xml><?xml version="1.0" encoding="utf-8"?>
<comments xmlns="http://schemas.openxmlformats.org/spreadsheetml/2006/main">
  <authors>
    <author>We</author>
  </authors>
  <commentList>
    <comment ref="O18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comments2.xml><?xml version="1.0" encoding="utf-8"?>
<comments xmlns="http://schemas.openxmlformats.org/spreadsheetml/2006/main">
  <authors>
    <author>We</author>
  </authors>
  <commentList>
    <comment ref="B18" authorId="0" shapeId="0">
      <text>
        <r>
          <rPr>
            <sz val="9"/>
            <color indexed="81"/>
            <rFont val="Arial"/>
            <family val="2"/>
          </rPr>
          <t xml:space="preserve">Der IBAN-Code wird 
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comments3.xml><?xml version="1.0" encoding="utf-8"?>
<comments xmlns="http://schemas.openxmlformats.org/spreadsheetml/2006/main">
  <authors>
    <author>We</author>
  </authors>
  <commentList>
    <comment ref="E18" authorId="0" shapeId="0">
      <text>
        <r>
          <rPr>
            <sz val="9"/>
            <color indexed="81"/>
            <rFont val="Arial"/>
            <family val="2"/>
          </rPr>
          <t>Bitte bei Einnahmen aus
Teilnehmergebühren hier
den Namen und Vornamen 
des Teilnehmenden eintragen!</t>
        </r>
      </text>
    </comment>
  </commentList>
</comments>
</file>

<file path=xl/sharedStrings.xml><?xml version="1.0" encoding="utf-8"?>
<sst xmlns="http://schemas.openxmlformats.org/spreadsheetml/2006/main" count="300" uniqueCount="211">
  <si>
    <t>Bitte auswählen!</t>
  </si>
  <si>
    <t>1.1</t>
  </si>
  <si>
    <t>1.2</t>
  </si>
  <si>
    <t>Ort, Datum</t>
  </si>
  <si>
    <t>1.</t>
  </si>
  <si>
    <t>1.3</t>
  </si>
  <si>
    <t>2.</t>
  </si>
  <si>
    <t>3.</t>
  </si>
  <si>
    <t>4.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</si>
  <si>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</si>
  <si>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</si>
  <si>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</si>
  <si>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</si>
  <si>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</si>
  <si>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</si>
  <si>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</si>
  <si>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Private Mittel</t>
  </si>
  <si>
    <t>Gesamtsumme der Finanzierung</t>
  </si>
  <si>
    <t>lfd.
Nr.</t>
  </si>
  <si>
    <t>Eigenmittel des Antragstellers</t>
  </si>
  <si>
    <t>Mittel von Stiftungen und Spenden, Sonstiges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</si>
  <si>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</si>
  <si>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</si>
  <si>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</si>
  <si>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</si>
  <si>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</si>
  <si>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</si>
  <si>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</si>
  <si>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Erklärungszeitraum vom:</t>
  </si>
  <si>
    <t>rechtsverbindliche Unterschrift(en) des Zuwendungsempfängers</t>
  </si>
  <si>
    <t></t>
  </si>
  <si>
    <t>Ich bestätige, dass</t>
  </si>
  <si>
    <t>Gesamtsumme der zuwendungsfähigen Ausgaben</t>
  </si>
  <si>
    <t>Nummer des 
Bankauszuges</t>
  </si>
  <si>
    <t>Datum der
Wertstellung</t>
  </si>
  <si>
    <t>die Angaben in diesem Nachweis richtig und vollständig sind.</t>
  </si>
  <si>
    <t>Kürzel DFS</t>
  </si>
  <si>
    <t>Pflichtangabe ja/nein</t>
  </si>
  <si>
    <r>
      <t>II. Auszahlung Fördermittel im Erklärungszeitraum</t>
    </r>
    <r>
      <rPr>
        <sz val="9"/>
        <rFont val="Arial"/>
        <family val="2"/>
      </rPr>
      <t xml:space="preserve"> (gemäß Belegliste "Einnahmen")</t>
    </r>
  </si>
  <si>
    <t>Änderungsdokumentation</t>
  </si>
  <si>
    <t>Version</t>
  </si>
  <si>
    <t>Datum</t>
  </si>
  <si>
    <t>Beschreibung der Änderung</t>
  </si>
  <si>
    <t>V 1.0</t>
  </si>
  <si>
    <t>Ersterstellung</t>
  </si>
  <si>
    <t>Weitere Ausführungen bitte als Anlage beifügen!</t>
  </si>
  <si>
    <t>Ø</t>
  </si>
  <si>
    <t>Bitte den Namen zusätzlich in Druckbuchstaben angeben!</t>
  </si>
  <si>
    <t>Siehe Fußnote 1 Seite 1 dieses Nachweises.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</si>
  <si>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</si>
  <si>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</si>
  <si>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Druckbereich</t>
  </si>
  <si>
    <t>Richtlinie zur Förderung von Wissenstransfer und Informationsmaßnahmen</t>
  </si>
  <si>
    <t xml:space="preserve">Vorhabenbezeichnung:
</t>
  </si>
  <si>
    <t xml:space="preserve">Aktenzeichen </t>
  </si>
  <si>
    <t xml:space="preserve">Nachweis vom </t>
  </si>
  <si>
    <t>Kontoinhaber:</t>
  </si>
  <si>
    <t>Bank, Ort:</t>
  </si>
  <si>
    <t>IBAN:</t>
  </si>
  <si>
    <t>BIC:</t>
  </si>
  <si>
    <t>Anlagen:</t>
  </si>
  <si>
    <t>Spalten ausblenden     Spalten ausblenden     Spalten ausblenden     Spalten ausblenden     Spalten ausblenden     Spalten ausblenden     Spalten ausblenden     Spalten ausblenden     Spalten ausblenden     Spalten ausblenden</t>
  </si>
  <si>
    <t>X</t>
  </si>
  <si>
    <t>Ausfüllhinweise:</t>
  </si>
  <si>
    <t>5.</t>
  </si>
  <si>
    <r>
      <t>Seite 1</t>
    </r>
    <r>
      <rPr>
        <sz val="9"/>
        <rFont val="Arial"/>
        <family val="2"/>
      </rPr>
      <t xml:space="preserve"> Deckblatt</t>
    </r>
  </si>
  <si>
    <r>
      <t>Beleglisten der Ausgaben</t>
    </r>
    <r>
      <rPr>
        <sz val="8"/>
        <rFont val="Arial"/>
        <family val="2"/>
      </rPr>
      <t/>
    </r>
  </si>
  <si>
    <t>Nummer des Bankauszuges</t>
  </si>
  <si>
    <t>Datum der Wertstellung</t>
  </si>
  <si>
    <t>auszuwählen.</t>
  </si>
  <si>
    <r>
      <t xml:space="preserve">Die </t>
    </r>
    <r>
      <rPr>
        <b/>
        <sz val="9"/>
        <rFont val="Arial"/>
        <family val="2"/>
      </rPr>
      <t>Einnahmenart</t>
    </r>
    <r>
      <rPr>
        <sz val="9"/>
        <rFont val="Arial"/>
        <family val="2"/>
      </rPr>
      <t xml:space="preserve"> ist entsprechend der Gliederung im zahlenmäßigen Nachweis der Ausgaben und Finanzierung</t>
    </r>
  </si>
  <si>
    <t>Namen und Vornamen des Teilnehmenden ein.</t>
  </si>
  <si>
    <r>
      <t xml:space="preserve">Der </t>
    </r>
    <r>
      <rPr>
        <b/>
        <sz val="9"/>
        <rFont val="Arial"/>
        <family val="2"/>
      </rPr>
      <t>Betrag</t>
    </r>
    <r>
      <rPr>
        <sz val="9"/>
        <rFont val="Arial"/>
        <family val="2"/>
      </rPr>
      <t xml:space="preserve"> ist bei Einnahmen mit positivem Vorzeichen und bei Rückzahlungen mit negativem Vorzeichen auszufüllen.</t>
    </r>
  </si>
  <si>
    <t>Folgende Unterlagen sind einzureichen:</t>
  </si>
  <si>
    <t>6.</t>
  </si>
  <si>
    <t>Hinweise</t>
  </si>
  <si>
    <t xml:space="preserve">nach Bedarf
mind. 4.000 €
bzw. max. 50 %
der Zuwendung
</t>
  </si>
  <si>
    <t>Jahresscheiben</t>
  </si>
  <si>
    <t>mir der Gesetzestext des § 264 StGB sowie der §§ 3 - 5 des Subventionsgesetzes (SubvG) mit den Antragsunterlagen übergeben wurde und ich den Inhalt zur Kenntnis genommen habe.</t>
  </si>
  <si>
    <t>Sachbericht</t>
  </si>
  <si>
    <t>Ausgaben (in €)¹</t>
  </si>
  <si>
    <r>
      <t xml:space="preserve">Bitte tragen Sie nun die Belege unter Beachtung der im Punkt 4 und 5 beschriebenen Hinweise in die </t>
    </r>
    <r>
      <rPr>
        <b/>
        <sz val="9"/>
        <rFont val="Arial"/>
        <family val="2"/>
      </rPr>
      <t>Beleglisten</t>
    </r>
    <r>
      <rPr>
        <sz val="9"/>
        <rFont val="Arial"/>
        <family val="2"/>
      </rPr>
      <t xml:space="preserve"> ein.</t>
    </r>
  </si>
  <si>
    <r>
      <t xml:space="preserve">Der </t>
    </r>
    <r>
      <rPr>
        <b/>
        <sz val="9"/>
        <rFont val="Arial"/>
        <family val="2"/>
      </rPr>
      <t>Sachbericht</t>
    </r>
    <r>
      <rPr>
        <sz val="9"/>
        <rFont val="Arial"/>
        <family val="2"/>
      </rPr>
      <t xml:space="preserve"> ist im dargestellten Textfeld zu erstellen. Sie können jedoch den Sachbericht auch in WORD schreiben</t>
    </r>
  </si>
  <si>
    <t>Zwischen-
zahlungsantrag</t>
  </si>
  <si>
    <t>Verwendungs-
nachweis</t>
  </si>
  <si>
    <t>Sonstige Mittel</t>
  </si>
  <si>
    <t>die Ausgaben notwendig waren sowie wirtschaftlich und sparsam verwendet wurden.</t>
  </si>
  <si>
    <t>Kurze Darstellung der Zielsetzung des Vorhabens, der Rahmenbedingungen des Vorhabens, des</t>
  </si>
  <si>
    <t>Erläuterungen zu etwaigen Abweichungen zum genehmigten Ausgaben- und Finanzierungsplan, zu eventuell</t>
  </si>
  <si>
    <t>notwendigen Veränderungen der Vorhabenkonzeption sowie zu besonderen Vorkommnissen bei den</t>
  </si>
  <si>
    <t>Stellen Sie kurz dar, welche Ausgaben Sie getätigt haben (Grund und Höhe der Ausgabe), welche Veranstaltung/en durchgeführt wurde/wurden und ob Besonderheiten bestanden haben.</t>
  </si>
  <si>
    <t>Berichtsraster für den ausführlichen Sachbericht</t>
  </si>
  <si>
    <t>z. B. mit WORD und fügen diesen unter Angabe des Aktenzeichens diesem Nachweis bei.</t>
  </si>
  <si>
    <t>Vorhabenablaufes, der Zusammensetzung der Zielgruppe/Teilnehmern/innen und der ggf. vorhandenen</t>
  </si>
  <si>
    <t>1. Zwischen-
zahlungsantrag</t>
  </si>
  <si>
    <t>2. Zwischen-
zahlungsantrag</t>
  </si>
  <si>
    <t>3. Zwischen-
zahlungsantrag</t>
  </si>
  <si>
    <t>mit Datum vom:</t>
  </si>
  <si>
    <t>Gesamtbetrag</t>
  </si>
  <si>
    <t>4. Zwischen-
zahlungsantrag</t>
  </si>
  <si>
    <t>Abrechnung mit
diesem Nachweis</t>
  </si>
  <si>
    <t>Kurze Beschreibung zur Darstellung des kurzen Sachberichtes zum Antrag auf Zwischenzahlung bzw. des ausführlichen Sachberichtes zum Verwendungsnachweis.</t>
  </si>
  <si>
    <t>Gesamtbewilligung
gemäß Bescheid</t>
  </si>
  <si>
    <r>
      <rPr>
        <b/>
        <sz val="9"/>
        <rFont val="Arial"/>
        <family val="2"/>
      </rPr>
      <t xml:space="preserve">Seite 2 </t>
    </r>
    <r>
      <rPr>
        <sz val="9"/>
        <rFont val="Arial"/>
        <family val="2"/>
      </rPr>
      <t>zahlenmäßiger Nachweis</t>
    </r>
  </si>
  <si>
    <t>und werden automatisch auf die folgenden Tabellenblätter übertragen.</t>
  </si>
  <si>
    <r>
      <t>Bitte tragen Sie im zahlenmäßigen Nachweis der Ausgaben und Finanzierung (</t>
    </r>
    <r>
      <rPr>
        <b/>
        <sz val="9"/>
        <rFont val="Arial"/>
        <family val="2"/>
      </rPr>
      <t>Seite 2</t>
    </r>
    <r>
      <rPr>
        <sz val="9"/>
        <rFont val="Arial"/>
        <family val="2"/>
      </rPr>
      <t>) die Angaben aus dem Zuwendungs-/letzten</t>
    </r>
  </si>
  <si>
    <t>Zwischenzahlung gestellt haben, tragen Sie diese Angaben ebenfalls in die entsprechenden hellgelben Felder ein.</t>
  </si>
  <si>
    <t>Änderungsbescheid in die entsprechenden hellgelben Felder ein. Wenn Sie bereits einen bzw. mehrere Anträge auf</t>
  </si>
  <si>
    <t>Die abgerechneten Beträge aus den Beleglisten dieses Nachweises ziehen sich automatisch in den zahlenmäßigen Nachweis</t>
  </si>
  <si>
    <t>des Erklärungszeitraumes.</t>
  </si>
  <si>
    <t>Wenn Sie bereits einen Antrag auf Zwischenzahlung erstellt haben, sind diese Belege nicht noch einmal in den Beleglisten des</t>
  </si>
  <si>
    <t>der Ausgaben und Finanzierung, den (Zwischen-)Auszahlungsantrag sowie zusätzlich die Bestätigungen. Die Auflage zur</t>
  </si>
  <si>
    <t>Einreichung des Verwendungsnachweises ist in der im Zuwendungsbescheid geregelten Frist zu erfüllen. Im Falle der</t>
  </si>
  <si>
    <t>Fristüberschreitung kann der Zuwendungsbescheid rückwirkend widerrufen werden.</t>
  </si>
  <si>
    <t>und unter Angabe des Aktenzeichens dem Nachweis beifügen.</t>
  </si>
  <si>
    <r>
      <t xml:space="preserve">Zwischenzahlung sind </t>
    </r>
    <r>
      <rPr>
        <u/>
        <sz val="9"/>
        <rFont val="Arial"/>
        <family val="2"/>
      </rPr>
      <t>nicht</t>
    </r>
    <r>
      <rPr>
        <sz val="9"/>
        <rFont val="Arial"/>
        <family val="2"/>
      </rPr>
      <t xml:space="preserve"> noch einmal einzureichen.</t>
    </r>
  </si>
  <si>
    <r>
      <t>nächsten Nachweises zu erfassen (</t>
    </r>
    <r>
      <rPr>
        <b/>
        <sz val="9"/>
        <rFont val="Arial"/>
        <family val="2"/>
      </rPr>
      <t>keine Doppelerfassung</t>
    </r>
    <r>
      <rPr>
        <sz val="9"/>
        <rFont val="Arial"/>
        <family val="2"/>
      </rPr>
      <t>). Die bereits vorgelegten Belege aus vorangegangenen Anträgen auf</t>
    </r>
  </si>
  <si>
    <t xml:space="preserve">Antrag auf Zwischenzahlung </t>
  </si>
  <si>
    <r>
      <t xml:space="preserve">i. d. R.
</t>
    </r>
    <r>
      <rPr>
        <b/>
        <i/>
        <sz val="8"/>
        <color indexed="10"/>
        <rFont val="Arial"/>
        <family val="2"/>
      </rPr>
      <t>acht Wochen</t>
    </r>
    <r>
      <rPr>
        <i/>
        <sz val="8"/>
        <color indexed="10"/>
        <rFont val="Arial"/>
        <family val="2"/>
      </rPr>
      <t xml:space="preserve">
nach Ende des
Vorhabens
</t>
    </r>
  </si>
  <si>
    <t>Drucken Sie das ausgefüllte Formular aus und unterschreiben Sie in vertretungsberechtigter Form den zahlenmäßigen Nachweis</t>
  </si>
  <si>
    <r>
      <t>Bitte nehmen Sie die Eintragungen in den hellgelben Feldern auf dem Deckblatt (</t>
    </r>
    <r>
      <rPr>
        <b/>
        <sz val="9"/>
        <rFont val="Arial"/>
        <family val="2"/>
      </rPr>
      <t>Seite 1</t>
    </r>
    <r>
      <rPr>
        <sz val="9"/>
        <rFont val="Arial"/>
        <family val="2"/>
      </rPr>
      <t>) vor. Sie dienen als wichtige Bezugsgrößen</t>
    </r>
  </si>
  <si>
    <r>
      <t xml:space="preserve">Der </t>
    </r>
    <r>
      <rPr>
        <b/>
        <sz val="9"/>
        <rFont val="Arial"/>
        <family val="2"/>
      </rPr>
      <t>Einnahmengrund</t>
    </r>
    <r>
      <rPr>
        <sz val="9"/>
        <rFont val="Arial"/>
        <family val="2"/>
      </rPr>
      <t xml:space="preserve"> ist konkret zu beschreiben. Bei Einnahmen aus Teilnehmergebühren tragen Sie hier den</t>
    </r>
  </si>
  <si>
    <t>Geben Sie eine aussagefähige Darstellung des durchgeführten Vorhabenverlaufes und des Erfolges im Einzelnen im Abgleich zur Vorhabenplanung. Abweichungen der Einnahmen und Ausgaben gegenüber dem Ausgaben- und Finanzierungsplan sind zu erläutern. Berichte externer Dritter können beigefügt werden.</t>
  </si>
  <si>
    <t>Ergebnisbilanz mit Darstellung der erzielten Ergebnisse oder des Erfolges (z. B. die Bewertungsbögen des</t>
  </si>
  <si>
    <t>Unterrichtes oder die Evaluierungsbögen für Dozenten)</t>
  </si>
  <si>
    <t>Personen-Ident-Nr.:</t>
  </si>
  <si>
    <t>Zahlungsantrag gemäß VO (EU) Nr. 809/2014 Art. 48 (3)</t>
  </si>
  <si>
    <t>Nutzen Sie für Ihren Sachbericht das nachstehende Textfeld oder schreiben Sie den Sachbericht</t>
  </si>
  <si>
    <t>in €</t>
  </si>
  <si>
    <t>mir ferner bekannt ist, dass ich verpflichtet bin, der Bewilligungsstelle mitzuteilen, sobald sich Umstände ändern, die subventionserhebliche Tatsachen betreffen.</t>
  </si>
  <si>
    <t>Finanzierungsmittel</t>
  </si>
  <si>
    <t>Belegliste der Finanzierungsmittel</t>
  </si>
  <si>
    <r>
      <t xml:space="preserve">Bitte tragen Sie in die </t>
    </r>
    <r>
      <rPr>
        <b/>
        <sz val="9"/>
        <rFont val="Arial"/>
        <family val="2"/>
      </rPr>
      <t>Belegliste der Finanzierungsmittel</t>
    </r>
    <r>
      <rPr>
        <sz val="9"/>
        <rFont val="Arial"/>
        <family val="2"/>
      </rPr>
      <t xml:space="preserve"> alle Zahlungen ein. Pro Zahlungsvorgang ist nur </t>
    </r>
    <r>
      <rPr>
        <b/>
        <u/>
        <sz val="9"/>
        <rFont val="Arial"/>
        <family val="2"/>
      </rPr>
      <t>eine</t>
    </r>
    <r>
      <rPr>
        <sz val="9"/>
        <rFont val="Arial"/>
        <family val="2"/>
      </rPr>
      <t xml:space="preserve"> Belegzeile zu</t>
    </r>
  </si>
  <si>
    <t>verwenden. Folgende Spalten sind dabei in den hellgelben Feldern auszufüllen:</t>
  </si>
  <si>
    <t>Summe</t>
  </si>
  <si>
    <t>Beleglisten</t>
  </si>
  <si>
    <t>Seite 2</t>
  </si>
  <si>
    <t>Ausgaben</t>
  </si>
  <si>
    <t>Anzahl
Durch-
führungstage</t>
  </si>
  <si>
    <t>Betrag
in €</t>
  </si>
  <si>
    <t>Standard-
einheits-
kosten
in €</t>
  </si>
  <si>
    <t>Bezeichnung (Ort und Zeitraum der Veranstaltung)</t>
  </si>
  <si>
    <t>den Verpflichtungen aus dem Zuwendungsbescheid hinsichtlich der Publizität (gemäß VO (EU) Nr. 1303/2013) nachgekommen wurde, insbesondere</t>
  </si>
  <si>
    <t>wurde eine kurze Beschreibung des Vorhabens auf der Website eingestellt.</t>
  </si>
  <si>
    <t>in den Ausgabenarten die gemäß Richtlinie vorgesehenen vereinfachten Kostenoptionen abgerechnet wurden.</t>
  </si>
  <si>
    <t>Aufbewahrungsort der Belege (Anschriften):</t>
  </si>
  <si>
    <t>Standardeinheitskosten (in €)</t>
  </si>
  <si>
    <t>Anzahl
Teilnehmende</t>
  </si>
  <si>
    <t>Kontrolle - Ausgaben zu Finanzierung (in €)</t>
  </si>
  <si>
    <t>bewilligte | beantragte Mittel</t>
  </si>
  <si>
    <t>Anzahl förderfähige Teilnehmertage</t>
  </si>
  <si>
    <t>1.2.1</t>
  </si>
  <si>
    <t>1.2.2</t>
  </si>
  <si>
    <t>Einnahmen aus Teilnehmergebühren für förderfähige TN</t>
  </si>
  <si>
    <t>Einnahmen aus Teilnehmergebühren für nicht förderfähige TN</t>
  </si>
  <si>
    <t>Finanzierung - bezogen auf die Ausgaben (in €)¹</t>
  </si>
  <si>
    <t>davon Betrag für 
förderfähige TN
in €</t>
  </si>
  <si>
    <t>III. Zahlenmäßiger Nachweis der Ausgaben und Finanzierung (Zusammenfassung der Beleglisten)</t>
  </si>
  <si>
    <t>V. Bestätigungen und Erklärung im Sinne ANBest-P¹</t>
  </si>
  <si>
    <t>mir bekannt ist, dass ich mich wegen unrichtigen, unvollständigen oder unterlassenen Angaben über subventions-
erhebliche Tatsachen gemäß § 264 des Strafgesetzbuches wegen Subventionsbetruges strafbar machen kann.</t>
  </si>
  <si>
    <t>Beleglisten der Ausgaben und Einnahmen</t>
  </si>
  <si>
    <t>Teilnehmer- und Anwesenheitslisten</t>
  </si>
  <si>
    <r>
      <t xml:space="preserve">Handelt es sich um ein Vorhaben des </t>
    </r>
    <r>
      <rPr>
        <b/>
        <u/>
        <sz val="9"/>
        <rFont val="Arial"/>
        <family val="2"/>
      </rPr>
      <t>ökologischen Landbaus</t>
    </r>
    <r>
      <rPr>
        <sz val="9"/>
        <rFont val="Arial"/>
        <family val="2"/>
      </rPr>
      <t>?</t>
    </r>
  </si>
  <si>
    <r>
      <t xml:space="preserve">Ist das Vorhaben ausschl. auf </t>
    </r>
    <r>
      <rPr>
        <b/>
        <u/>
        <sz val="9"/>
        <rFont val="Arial"/>
        <family val="2"/>
      </rPr>
      <t>Auszubildende</t>
    </r>
    <r>
      <rPr>
        <sz val="9"/>
        <rFont val="Arial"/>
        <family val="2"/>
      </rPr>
      <t xml:space="preserve"> ausgerichtet?</t>
    </r>
  </si>
  <si>
    <r>
      <rPr>
        <b/>
        <sz val="9"/>
        <rFont val="Arial"/>
        <family val="2"/>
      </rPr>
      <t>Anwesenheitsliste(n)</t>
    </r>
    <r>
      <rPr>
        <sz val="9"/>
        <rFont val="Arial"/>
        <family val="2"/>
      </rPr>
      <t xml:space="preserve"> - im Original</t>
    </r>
  </si>
  <si>
    <r>
      <rPr>
        <b/>
        <sz val="9"/>
        <rFont val="Arial"/>
        <family val="2"/>
      </rPr>
      <t>Teilnehmerliste(n)</t>
    </r>
    <r>
      <rPr>
        <sz val="9"/>
        <rFont val="Arial"/>
        <family val="2"/>
      </rPr>
      <t xml:space="preserve"> - im Original</t>
    </r>
  </si>
  <si>
    <r>
      <t xml:space="preserve">Bitte tragen Sie in die </t>
    </r>
    <r>
      <rPr>
        <b/>
        <sz val="9"/>
        <rFont val="Arial"/>
        <family val="2"/>
      </rPr>
      <t>Beleglisten der Ausgaben</t>
    </r>
    <r>
      <rPr>
        <sz val="9"/>
        <rFont val="Arial"/>
        <family val="2"/>
      </rPr>
      <t xml:space="preserve"> die Teilnehmeranzahl laut Anwesenheitsliste(n) sowie die Durchführungstage ein.</t>
    </r>
  </si>
  <si>
    <t>Beachten Sie hierzu bitte die Nebenbestimmungen Ihres Zuwendungsbescheides.</t>
  </si>
  <si>
    <t>dass die Bedingungen und Auflagen des o. g. Zuwendungsbescheides sowie (etwaiger) Änderungsbescheide erfüllt wurden und keine mitteilungspflichtigen Änderungen eingetreten sind.</t>
  </si>
  <si>
    <t>wurden die Teilnehmenden über die ELER-Förderung informiert.</t>
  </si>
  <si>
    <t>wurden alle Titelblätter von Veröffentlichungen (Broschüren, Faltblättern, Einladungen und Mitteilungsblätter) 
mit einem gut sichtbaren Hinweis auf die Beteiligung der EU versehen.</t>
  </si>
  <si>
    <t>Zwischenzahlung</t>
  </si>
  <si>
    <t>Abschlusszahlung</t>
  </si>
  <si>
    <t>Bewilligungszeitraum</t>
  </si>
  <si>
    <t>Erklärungszeitraum</t>
  </si>
  <si>
    <t>Seite 1</t>
  </si>
  <si>
    <t>Seite 3</t>
  </si>
  <si>
    <t>Anzahl
Teilnehmer-
tage</t>
  </si>
  <si>
    <r>
      <t xml:space="preserve">Der zur Auszahlung beantragte Festbetrag beträgt:
</t>
    </r>
    <r>
      <rPr>
        <sz val="9"/>
        <color rgb="FF0070C0"/>
        <rFont val="Arial"/>
        <family val="2"/>
      </rPr>
      <t xml:space="preserve">-  </t>
    </r>
    <r>
      <rPr>
        <i/>
        <sz val="9"/>
        <color rgb="FF0070C0"/>
        <rFont val="Arial"/>
        <family val="2"/>
      </rPr>
      <t>vorbehaltlich der Prüfung des Verwendungsnachweises</t>
    </r>
    <r>
      <rPr>
        <sz val="9"/>
        <color rgb="FF0070C0"/>
        <rFont val="Arial"/>
        <family val="2"/>
      </rPr>
      <t xml:space="preserve"> -</t>
    </r>
  </si>
  <si>
    <t>davon
Teilnehmende 
im Vorhaben</t>
  </si>
  <si>
    <r>
      <t>Seite 3</t>
    </r>
    <r>
      <rPr>
        <sz val="9"/>
        <rFont val="Arial"/>
        <family val="2"/>
      </rPr>
      <t xml:space="preserve"> Antrag auf Zwischen- bzw. Abschlusszahlung zum VWN
</t>
    </r>
    <r>
      <rPr>
        <b/>
        <sz val="9"/>
        <color theme="0"/>
        <rFont val="Arial"/>
        <family val="2"/>
      </rPr>
      <t xml:space="preserve">Seite 3 </t>
    </r>
    <r>
      <rPr>
        <sz val="9"/>
        <rFont val="Arial"/>
        <family val="2"/>
      </rPr>
      <t>Bestätigungen und Erklärung im Sinne ANBest-P</t>
    </r>
  </si>
  <si>
    <t xml:space="preserve">Ø
</t>
  </si>
  <si>
    <t>Besonderheiten des Vorhabens/der Zielgruppe</t>
  </si>
  <si>
    <t>Teilnehmern/innen, Akzeptanz bei den Teilnehmern/innen</t>
  </si>
  <si>
    <t xml:space="preserve">Hiermit beantrage ich die Auszahlung des für diesen Auszahlungsantrag festgesetzten Zuwendungsbetrages 
und bitte um Überweisung auf das nachstehende Konto </t>
  </si>
  <si>
    <t>Angabe der Teilnehmergebühr (für förderfähige und nicht förderfähige Teilnehmer/innen)</t>
  </si>
  <si>
    <t>VI. Erklärung zum Datenschutz</t>
  </si>
  <si>
    <r>
      <t>Seite 4</t>
    </r>
    <r>
      <rPr>
        <sz val="9"/>
        <rFont val="Arial"/>
        <family val="2"/>
      </rPr>
      <t xml:space="preserve"> Erklärung zum Datenschutz</t>
    </r>
  </si>
  <si>
    <t xml:space="preserve">Antrag auf Abschlusszahlung mit VWN </t>
  </si>
  <si>
    <t>Einnahmen von Dritten/Teilnehmergebühren</t>
  </si>
  <si>
    <t>wurde das A3-Plakat am Veranstaltungsort angebracht.</t>
  </si>
  <si>
    <t>V 1.1</t>
  </si>
  <si>
    <t>Korrektur Punkt III. Zahlenmäßiger Nachweis der Ausgaben und Finanzierung</t>
  </si>
  <si>
    <t>V 1.2</t>
  </si>
  <si>
    <t>Adressänderung, Anpassung der Fußnote 1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</si>
  <si>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</si>
  <si>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</si>
  <si>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</si>
  <si>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</si>
  <si>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</si>
  <si>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</si>
  <si>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</si>
  <si>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</si>
  <si>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</si>
  <si>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</si>
  <si>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</si>
  <si>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Hiermit bestätige ich, dass den betroffenen Personen im Sinne des Art. 4 DSGVO (z. B. Mitarbeiter/in, Ansprech-
partner/in, Teilnehmer/in im Projekt) die Kenntnisnahme der allgemeinen "Datenschutzerklärung Förderverfahren" 
des TLVwA bzw. auf den jeweiligen Empfänger orientierte "Datenschutzerklärung Förderverfahren" ermöglicht wurde.</t>
  </si>
  <si>
    <t>StEK Wissenstransfer und Informationsmaßnahmen</t>
  </si>
  <si>
    <t>VWN</t>
  </si>
  <si>
    <t>V 2.1</t>
  </si>
  <si>
    <t>Anpassung der zulässigen Datumsangaben (bis 31.12.2025)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</si>
</sst>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"/>
    <numFmt numFmtId="170" formatCode="0;;"/>
    <numFmt numFmtId="171" formatCode="#,##0.0;\-#,##0.0;"/>
  </numFmts>
  <fonts count="6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sz val="16"/>
      <color indexed="81"/>
      <name val="Wingdings 3"/>
      <family val="1"/>
      <charset val="2"/>
    </font>
    <font>
      <u/>
      <sz val="9"/>
      <name val="Arial"/>
      <family val="2"/>
    </font>
    <font>
      <i/>
      <sz val="10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000000"/>
      <name val="Tahoma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  <font>
      <i/>
      <sz val="9"/>
      <color theme="0" tint="-0.499984740745262"/>
      <name val="Arial"/>
      <family val="2"/>
    </font>
    <font>
      <b/>
      <i/>
      <sz val="9"/>
      <color theme="0" tint="-0.499984740745262"/>
      <name val="Arial"/>
      <family val="2"/>
    </font>
    <font>
      <sz val="9"/>
      <color rgb="FF0070C0"/>
      <name val="Arial"/>
      <family val="2"/>
    </font>
    <font>
      <b/>
      <sz val="9"/>
      <color theme="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21" fillId="3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6" fillId="15" borderId="0" applyNumberFormat="0" applyBorder="0" applyAlignment="0" applyProtection="0"/>
    <xf numFmtId="0" fontId="2" fillId="0" borderId="0"/>
    <xf numFmtId="0" fontId="4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5" fillId="16" borderId="9" applyNumberFormat="0" applyAlignment="0" applyProtection="0"/>
    <xf numFmtId="0" fontId="1" fillId="0" borderId="0"/>
    <xf numFmtId="0" fontId="1" fillId="0" borderId="0"/>
    <xf numFmtId="0" fontId="1" fillId="0" borderId="0"/>
  </cellStyleXfs>
  <cellXfs count="601">
    <xf numFmtId="0" fontId="0" fillId="0" borderId="0" xfId="0"/>
    <xf numFmtId="0" fontId="12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19" borderId="10" xfId="0" applyFont="1" applyFill="1" applyBorder="1" applyAlignment="1" applyProtection="1">
      <alignment horizontal="left" vertical="center" indent="1"/>
      <protection hidden="1"/>
    </xf>
    <xf numFmtId="0" fontId="5" fillId="19" borderId="11" xfId="0" applyFont="1" applyFill="1" applyBorder="1" applyAlignment="1" applyProtection="1">
      <alignment horizontal="left" vertical="center" indent="1"/>
      <protection hidden="1"/>
    </xf>
    <xf numFmtId="0" fontId="5" fillId="19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7" applyFont="1" applyFill="1" applyBorder="1" applyAlignment="1" applyProtection="1">
      <alignment horizontal="left" vertical="center"/>
      <protection hidden="1"/>
    </xf>
    <xf numFmtId="0" fontId="3" fillId="0" borderId="0" xfId="47" applyFont="1" applyFill="1" applyBorder="1" applyAlignment="1" applyProtection="1">
      <alignment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6" fillId="0" borderId="14" xfId="47" applyFont="1" applyFill="1" applyBorder="1" applyAlignment="1" applyProtection="1">
      <alignment vertical="center"/>
      <protection hidden="1"/>
    </xf>
    <xf numFmtId="0" fontId="6" fillId="0" borderId="0" xfId="47" applyFont="1" applyFill="1" applyAlignment="1" applyProtection="1">
      <alignment vertical="center"/>
      <protection hidden="1"/>
    </xf>
    <xf numFmtId="0" fontId="3" fillId="0" borderId="0" xfId="47" applyFont="1" applyFill="1" applyAlignment="1" applyProtection="1">
      <alignment vertical="center"/>
      <protection hidden="1"/>
    </xf>
    <xf numFmtId="0" fontId="3" fillId="0" borderId="18" xfId="47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left" vertical="center" indent="1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left" vertical="center" indent="1"/>
      <protection hidden="1"/>
    </xf>
    <xf numFmtId="0" fontId="3" fillId="20" borderId="10" xfId="47" applyFont="1" applyFill="1" applyBorder="1" applyAlignment="1" applyProtection="1">
      <alignment horizontal="left" vertical="center"/>
      <protection hidden="1"/>
    </xf>
    <xf numFmtId="0" fontId="3" fillId="20" borderId="11" xfId="47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19" xfId="47" applyFont="1" applyFill="1" applyBorder="1" applyAlignment="1" applyProtection="1">
      <alignment horizontal="right" vertical="center" indent="1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47" applyFont="1" applyFill="1" applyBorder="1" applyAlignment="1" applyProtection="1">
      <alignment vertical="center"/>
      <protection hidden="1"/>
    </xf>
    <xf numFmtId="0" fontId="4" fillId="0" borderId="13" xfId="47" applyFont="1" applyFill="1" applyBorder="1" applyAlignment="1" applyProtection="1">
      <alignment vertical="top"/>
      <protection hidden="1"/>
    </xf>
    <xf numFmtId="0" fontId="4" fillId="0" borderId="14" xfId="47" applyFont="1" applyFill="1" applyBorder="1" applyAlignment="1" applyProtection="1">
      <alignment vertical="top"/>
      <protection hidden="1"/>
    </xf>
    <xf numFmtId="0" fontId="4" fillId="0" borderId="15" xfId="47" applyFont="1" applyFill="1" applyBorder="1" applyAlignment="1" applyProtection="1">
      <alignment vertical="top"/>
      <protection hidden="1"/>
    </xf>
    <xf numFmtId="0" fontId="4" fillId="0" borderId="19" xfId="47" applyFont="1" applyFill="1" applyBorder="1" applyAlignment="1" applyProtection="1">
      <alignment vertical="top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4" fillId="0" borderId="18" xfId="47" applyFont="1" applyFill="1" applyBorder="1" applyAlignment="1" applyProtection="1">
      <alignment vertical="top"/>
      <protection hidden="1"/>
    </xf>
    <xf numFmtId="0" fontId="4" fillId="0" borderId="20" xfId="47" applyFont="1" applyFill="1" applyBorder="1" applyAlignment="1" applyProtection="1">
      <alignment vertical="top"/>
      <protection hidden="1"/>
    </xf>
    <xf numFmtId="0" fontId="4" fillId="0" borderId="16" xfId="47" applyFont="1" applyFill="1" applyBorder="1" applyAlignment="1" applyProtection="1">
      <alignment vertical="top"/>
      <protection hidden="1"/>
    </xf>
    <xf numFmtId="0" fontId="4" fillId="0" borderId="17" xfId="47" applyFont="1" applyFill="1" applyBorder="1" applyAlignment="1" applyProtection="1">
      <alignment vertical="top"/>
      <protection hidden="1"/>
    </xf>
    <xf numFmtId="0" fontId="3" fillId="0" borderId="10" xfId="47" applyFont="1" applyFill="1" applyBorder="1" applyAlignment="1" applyProtection="1">
      <alignment horizontal="left" vertical="center" indent="1"/>
      <protection hidden="1"/>
    </xf>
    <xf numFmtId="0" fontId="4" fillId="0" borderId="11" xfId="47" applyFont="1" applyFill="1" applyBorder="1" applyAlignment="1" applyProtection="1">
      <alignment horizontal="left" vertical="center" indent="2"/>
      <protection hidden="1"/>
    </xf>
    <xf numFmtId="0" fontId="4" fillId="0" borderId="12" xfId="47" applyFont="1" applyFill="1" applyBorder="1" applyAlignment="1" applyProtection="1">
      <alignment horizontal="left" vertical="center" indent="2"/>
      <protection hidden="1"/>
    </xf>
    <xf numFmtId="0" fontId="3" fillId="17" borderId="10" xfId="47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7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7" applyNumberFormat="1" applyFont="1" applyFill="1" applyBorder="1" applyAlignment="1" applyProtection="1">
      <alignment horizontal="left" vertical="center" indent="2"/>
      <protection hidden="1"/>
    </xf>
    <xf numFmtId="0" fontId="10" fillId="0" borderId="14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" fontId="3" fillId="0" borderId="14" xfId="0" applyNumberFormat="1" applyFont="1" applyFill="1" applyBorder="1" applyAlignment="1" applyProtection="1">
      <alignment horizontal="right" vertical="center" indent="2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14" fillId="0" borderId="16" xfId="0" applyNumberFormat="1" applyFont="1" applyFill="1" applyBorder="1" applyAlignment="1" applyProtection="1">
      <alignment vertical="center" wrapText="1"/>
      <protection hidden="1"/>
    </xf>
    <xf numFmtId="164" fontId="14" fillId="0" borderId="16" xfId="0" applyNumberFormat="1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vertical="center" wrapText="1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7" applyFont="1" applyBorder="1" applyProtection="1">
      <protection hidden="1"/>
    </xf>
    <xf numFmtId="0" fontId="3" fillId="0" borderId="0" xfId="47" applyFont="1" applyProtection="1">
      <protection hidden="1"/>
    </xf>
    <xf numFmtId="0" fontId="6" fillId="0" borderId="0" xfId="47" applyFont="1" applyFill="1" applyBorder="1" applyAlignment="1" applyProtection="1">
      <alignment horizontal="center" vertical="top"/>
      <protection hidden="1"/>
    </xf>
    <xf numFmtId="0" fontId="6" fillId="0" borderId="0" xfId="47" applyFont="1" applyFill="1" applyBorder="1" applyAlignment="1" applyProtection="1">
      <alignment vertical="top" wrapText="1"/>
      <protection hidden="1"/>
    </xf>
    <xf numFmtId="49" fontId="4" fillId="0" borderId="0" xfId="47" applyNumberFormat="1" applyFont="1" applyAlignment="1" applyProtection="1">
      <alignment horizontal="right" vertical="center"/>
      <protection hidden="1"/>
    </xf>
    <xf numFmtId="0" fontId="4" fillId="0" borderId="0" xfId="47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5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5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6" fillId="0" borderId="19" xfId="38" applyFont="1" applyFill="1" applyBorder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0" xfId="38" applyFont="1" applyFill="1" applyAlignment="1" applyProtection="1">
      <alignment vertical="top"/>
      <protection hidden="1"/>
    </xf>
    <xf numFmtId="0" fontId="4" fillId="0" borderId="0" xfId="38" applyFont="1" applyFill="1" applyBorder="1" applyAlignment="1" applyProtection="1">
      <alignment horizontal="left" vertical="top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left" vertical="center" indent="1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19" borderId="12" xfId="38" applyFont="1" applyFill="1" applyBorder="1" applyAlignment="1" applyProtection="1">
      <alignment horizontal="left" vertical="center" indent="1"/>
      <protection hidden="1"/>
    </xf>
    <xf numFmtId="0" fontId="5" fillId="19" borderId="11" xfId="38" applyFont="1" applyFill="1" applyBorder="1" applyAlignment="1" applyProtection="1">
      <alignment horizontal="left" vertical="center" indent="1"/>
      <protection hidden="1"/>
    </xf>
    <xf numFmtId="0" fontId="5" fillId="19" borderId="10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Alignment="1" applyProtection="1">
      <alignment vertical="center"/>
      <protection hidden="1"/>
    </xf>
    <xf numFmtId="49" fontId="3" fillId="0" borderId="0" xfId="38" applyNumberFormat="1" applyFont="1" applyFill="1" applyAlignment="1" applyProtection="1">
      <alignment horizontal="left" vertical="center"/>
      <protection hidden="1"/>
    </xf>
    <xf numFmtId="0" fontId="5" fillId="0" borderId="0" xfId="38" applyFont="1" applyFill="1" applyBorder="1" applyAlignment="1" applyProtection="1">
      <alignment horizontal="right" vertical="center"/>
      <protection hidden="1"/>
    </xf>
    <xf numFmtId="0" fontId="12" fillId="0" borderId="0" xfId="38" applyFont="1" applyFill="1" applyAlignment="1" applyProtection="1">
      <alignment horizontal="left" vertical="center"/>
      <protection hidden="1"/>
    </xf>
    <xf numFmtId="14" fontId="12" fillId="0" borderId="0" xfId="0" applyNumberFormat="1" applyFont="1" applyFill="1" applyBorder="1" applyAlignment="1" applyProtection="1">
      <alignment horizontal="right"/>
      <protection hidden="1"/>
    </xf>
    <xf numFmtId="14" fontId="12" fillId="0" borderId="0" xfId="0" applyNumberFormat="1" applyFont="1" applyFill="1" applyBorder="1" applyAlignment="1" applyProtection="1">
      <alignment horizontal="right" vertical="top"/>
      <protection hidden="1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0" fontId="11" fillId="0" borderId="0" xfId="38" applyFont="1" applyFill="1" applyBorder="1" applyAlignment="1" applyProtection="1">
      <alignment vertical="center"/>
      <protection hidden="1"/>
    </xf>
    <xf numFmtId="0" fontId="3" fillId="0" borderId="0" xfId="0" applyFont="1"/>
    <xf numFmtId="49" fontId="11" fillId="0" borderId="19" xfId="38" applyNumberFormat="1" applyFont="1" applyFill="1" applyBorder="1" applyAlignment="1" applyProtection="1">
      <alignment horizontal="left" vertical="center" indent="1"/>
      <protection hidden="1"/>
    </xf>
    <xf numFmtId="49" fontId="3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" fillId="0" borderId="19" xfId="38" applyFont="1" applyFill="1" applyBorder="1" applyAlignment="1" applyProtection="1">
      <alignment horizontal="left" vertical="center" indent="1"/>
      <protection hidden="1"/>
    </xf>
    <xf numFmtId="2" fontId="12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166" fontId="5" fillId="0" borderId="0" xfId="38" applyNumberFormat="1" applyFont="1" applyFill="1" applyBorder="1" applyAlignment="1" applyProtection="1">
      <alignment horizontal="left" vertical="center"/>
      <protection hidden="1"/>
    </xf>
    <xf numFmtId="49" fontId="3" fillId="0" borderId="0" xfId="38" applyNumberFormat="1" applyFont="1" applyFill="1" applyBorder="1" applyAlignment="1" applyProtection="1">
      <alignment horizontal="right" vertical="center"/>
      <protection hidden="1"/>
    </xf>
    <xf numFmtId="166" fontId="5" fillId="0" borderId="0" xfId="38" applyNumberFormat="1" applyFont="1" applyFill="1" applyBorder="1" applyAlignment="1" applyProtection="1">
      <alignment vertical="top" wrapText="1"/>
      <protection hidden="1"/>
    </xf>
    <xf numFmtId="2" fontId="3" fillId="0" borderId="0" xfId="38" applyNumberFormat="1" applyFont="1" applyFill="1" applyBorder="1" applyAlignment="1" applyProtection="1">
      <alignment horizontal="center" vertical="top"/>
      <protection hidden="1"/>
    </xf>
    <xf numFmtId="0" fontId="3" fillId="0" borderId="0" xfId="38" applyFont="1" applyFill="1" applyBorder="1" applyAlignment="1" applyProtection="1">
      <alignment horizontal="left" vertical="top"/>
      <protection hidden="1"/>
    </xf>
    <xf numFmtId="49" fontId="5" fillId="0" borderId="0" xfId="38" applyNumberFormat="1" applyFont="1" applyFill="1" applyBorder="1" applyAlignment="1" applyProtection="1">
      <alignment vertical="top" wrapText="1"/>
      <protection hidden="1"/>
    </xf>
    <xf numFmtId="0" fontId="3" fillId="0" borderId="0" xfId="38" applyFont="1" applyFill="1" applyBorder="1" applyAlignment="1" applyProtection="1">
      <alignment horizontal="center" vertical="top"/>
      <protection hidden="1"/>
    </xf>
    <xf numFmtId="49" fontId="5" fillId="19" borderId="10" xfId="38" applyNumberFormat="1" applyFont="1" applyFill="1" applyBorder="1" applyAlignment="1" applyProtection="1">
      <alignment horizontal="center" vertical="top"/>
      <protection hidden="1"/>
    </xf>
    <xf numFmtId="49" fontId="3" fillId="19" borderId="11" xfId="38" applyNumberFormat="1" applyFont="1" applyFill="1" applyBorder="1" applyAlignment="1" applyProtection="1">
      <alignment horizontal="center" vertical="top"/>
      <protection hidden="1"/>
    </xf>
    <xf numFmtId="49" fontId="5" fillId="0" borderId="0" xfId="38" applyNumberFormat="1" applyFont="1" applyFill="1" applyBorder="1" applyAlignment="1" applyProtection="1">
      <alignment horizontal="center" vertical="top"/>
      <protection hidden="1"/>
    </xf>
    <xf numFmtId="49" fontId="8" fillId="0" borderId="0" xfId="38" applyNumberFormat="1" applyFont="1" applyFill="1" applyBorder="1" applyAlignment="1" applyProtection="1">
      <alignment horizontal="center" vertical="top"/>
      <protection hidden="1"/>
    </xf>
    <xf numFmtId="166" fontId="5" fillId="0" borderId="0" xfId="38" applyNumberFormat="1" applyFont="1" applyFill="1" applyBorder="1" applyAlignment="1" applyProtection="1">
      <alignment horizontal="right" vertical="top" indent="1"/>
      <protection hidden="1"/>
    </xf>
    <xf numFmtId="2" fontId="49" fillId="0" borderId="0" xfId="38" applyNumberFormat="1" applyFont="1" applyFill="1" applyBorder="1" applyAlignment="1" applyProtection="1">
      <alignment vertical="center"/>
      <protection hidden="1"/>
    </xf>
    <xf numFmtId="0" fontId="36" fillId="0" borderId="19" xfId="0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horizontal="left" vertical="top"/>
      <protection hidden="1"/>
    </xf>
    <xf numFmtId="0" fontId="3" fillId="22" borderId="11" xfId="0" applyNumberFormat="1" applyFont="1" applyFill="1" applyBorder="1" applyAlignment="1" applyProtection="1">
      <alignment horizontal="left" vertical="center"/>
      <protection hidden="1"/>
    </xf>
    <xf numFmtId="0" fontId="3" fillId="22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6" fillId="0" borderId="0" xfId="47" applyFont="1" applyFill="1" applyBorder="1" applyAlignment="1" applyProtection="1">
      <alignment vertical="center"/>
      <protection hidden="1"/>
    </xf>
    <xf numFmtId="0" fontId="12" fillId="0" borderId="21" xfId="38" applyNumberFormat="1" applyFont="1" applyFill="1" applyBorder="1" applyAlignment="1" applyProtection="1">
      <alignment horizontal="left" vertical="center" indent="1"/>
      <protection hidden="1"/>
    </xf>
    <xf numFmtId="0" fontId="12" fillId="0" borderId="22" xfId="38" applyNumberFormat="1" applyFont="1" applyFill="1" applyBorder="1" applyAlignment="1" applyProtection="1">
      <alignment horizontal="left" vertical="center" indent="1"/>
      <protection hidden="1"/>
    </xf>
    <xf numFmtId="2" fontId="3" fillId="23" borderId="23" xfId="0" applyNumberFormat="1" applyFont="1" applyFill="1" applyBorder="1" applyAlignment="1" applyProtection="1">
      <alignment vertical="center"/>
      <protection hidden="1"/>
    </xf>
    <xf numFmtId="0" fontId="3" fillId="23" borderId="23" xfId="44" applyFont="1" applyFill="1" applyBorder="1" applyAlignment="1" applyProtection="1">
      <alignment vertical="center"/>
      <protection hidden="1"/>
    </xf>
    <xf numFmtId="14" fontId="3" fillId="23" borderId="23" xfId="44" applyNumberFormat="1" applyFont="1" applyFill="1" applyBorder="1" applyAlignment="1" applyProtection="1">
      <alignment vertical="center"/>
      <protection hidden="1"/>
    </xf>
    <xf numFmtId="14" fontId="5" fillId="0" borderId="0" xfId="38" applyNumberFormat="1" applyFont="1" applyFill="1" applyBorder="1" applyAlignment="1" applyProtection="1">
      <alignment horizontal="left" vertical="center"/>
      <protection hidden="1"/>
    </xf>
    <xf numFmtId="14" fontId="5" fillId="0" borderId="0" xfId="38" applyNumberFormat="1" applyFont="1" applyFill="1" applyBorder="1" applyAlignment="1" applyProtection="1">
      <alignment vertical="top" wrapText="1"/>
      <protection hidden="1"/>
    </xf>
    <xf numFmtId="14" fontId="3" fillId="19" borderId="11" xfId="38" applyNumberFormat="1" applyFont="1" applyFill="1" applyBorder="1" applyAlignment="1" applyProtection="1">
      <alignment horizontal="center" vertical="top"/>
      <protection hidden="1"/>
    </xf>
    <xf numFmtId="14" fontId="3" fillId="0" borderId="0" xfId="38" applyNumberFormat="1" applyFont="1" applyFill="1" applyBorder="1" applyAlignment="1" applyProtection="1">
      <alignment horizontal="center" vertical="top"/>
      <protection hidden="1"/>
    </xf>
    <xf numFmtId="1" fontId="5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22" borderId="24" xfId="38" applyNumberFormat="1" applyFont="1" applyFill="1" applyBorder="1" applyAlignment="1" applyProtection="1">
      <alignment horizontal="left" vertical="top" wrapText="1" indent="1"/>
      <protection locked="0"/>
    </xf>
    <xf numFmtId="49" fontId="3" fillId="22" borderId="23" xfId="38" applyNumberFormat="1" applyFont="1" applyFill="1" applyBorder="1" applyAlignment="1" applyProtection="1">
      <alignment horizontal="left" vertical="top" wrapText="1" indent="1"/>
      <protection locked="0"/>
    </xf>
    <xf numFmtId="1" fontId="5" fillId="23" borderId="23" xfId="0" applyNumberFormat="1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horizontal="left" vertical="center" indent="17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47" applyFont="1" applyFill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</xf>
    <xf numFmtId="0" fontId="3" fillId="23" borderId="0" xfId="47" applyFont="1" applyFill="1" applyProtection="1">
      <protection hidden="1"/>
    </xf>
    <xf numFmtId="0" fontId="3" fillId="23" borderId="0" xfId="0" applyFont="1" applyFill="1" applyAlignment="1" applyProtection="1">
      <alignment horizontal="left" vertical="center" indent="1"/>
      <protection hidden="1"/>
    </xf>
    <xf numFmtId="0" fontId="3" fillId="23" borderId="0" xfId="47" applyFont="1" applyFill="1" applyAlignment="1" applyProtection="1">
      <alignment horizontal="left" vertical="center" indent="1"/>
      <protection hidden="1"/>
    </xf>
    <xf numFmtId="0" fontId="50" fillId="23" borderId="0" xfId="0" applyFont="1" applyFill="1" applyAlignment="1" applyProtection="1">
      <alignment horizontal="left" vertical="center" indent="1"/>
      <protection hidden="1"/>
    </xf>
    <xf numFmtId="0" fontId="3" fillId="23" borderId="0" xfId="45" applyFont="1" applyFill="1" applyAlignment="1" applyProtection="1">
      <alignment horizontal="left" vertical="center" indent="1"/>
      <protection hidden="1"/>
    </xf>
    <xf numFmtId="0" fontId="3" fillId="23" borderId="0" xfId="47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horizontal="left" vertical="center"/>
      <protection hidden="1"/>
    </xf>
    <xf numFmtId="1" fontId="3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left" vertical="center" indent="1"/>
      <protection hidden="1"/>
    </xf>
    <xf numFmtId="0" fontId="36" fillId="0" borderId="16" xfId="0" applyFont="1" applyFill="1" applyBorder="1" applyAlignment="1" applyProtection="1">
      <alignment horizontal="left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horizontal="left" vertical="center" indent="1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vertical="center"/>
      <protection hidden="1"/>
    </xf>
    <xf numFmtId="0" fontId="3" fillId="0" borderId="31" xfId="0" applyFont="1" applyFill="1" applyBorder="1" applyAlignment="1" applyProtection="1">
      <alignment horizontal="left" vertical="center" indent="1"/>
      <protection hidden="1"/>
    </xf>
    <xf numFmtId="0" fontId="3" fillId="0" borderId="26" xfId="0" applyFont="1" applyFill="1" applyBorder="1" applyAlignment="1" applyProtection="1">
      <alignment horizontal="left" vertical="center"/>
      <protection hidden="1"/>
    </xf>
    <xf numFmtId="0" fontId="3" fillId="24" borderId="13" xfId="0" applyFont="1" applyFill="1" applyBorder="1" applyAlignment="1" applyProtection="1">
      <alignment vertical="center"/>
      <protection hidden="1"/>
    </xf>
    <xf numFmtId="0" fontId="3" fillId="24" borderId="14" xfId="0" applyFont="1" applyFill="1" applyBorder="1" applyAlignment="1" applyProtection="1">
      <alignment vertical="center"/>
      <protection hidden="1"/>
    </xf>
    <xf numFmtId="1" fontId="3" fillId="24" borderId="14" xfId="0" applyNumberFormat="1" applyFont="1" applyFill="1" applyBorder="1" applyAlignment="1" applyProtection="1">
      <alignment vertical="center"/>
      <protection hidden="1"/>
    </xf>
    <xf numFmtId="0" fontId="3" fillId="24" borderId="15" xfId="0" applyFont="1" applyFill="1" applyBorder="1" applyAlignment="1" applyProtection="1">
      <alignment vertical="center"/>
      <protection hidden="1"/>
    </xf>
    <xf numFmtId="0" fontId="3" fillId="24" borderId="18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hidden="1"/>
    </xf>
    <xf numFmtId="0" fontId="36" fillId="0" borderId="29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24" borderId="13" xfId="0" applyFont="1" applyFill="1" applyBorder="1" applyAlignment="1" applyProtection="1">
      <alignment horizontal="left" vertical="center" indent="1"/>
      <protection hidden="1"/>
    </xf>
    <xf numFmtId="0" fontId="36" fillId="24" borderId="14" xfId="0" applyFont="1" applyFill="1" applyBorder="1" applyAlignment="1" applyProtection="1">
      <alignment horizontal="left" vertical="center"/>
      <protection hidden="1"/>
    </xf>
    <xf numFmtId="0" fontId="3" fillId="24" borderId="14" xfId="0" applyFont="1" applyFill="1" applyBorder="1" applyAlignment="1" applyProtection="1">
      <alignment horizontal="left" vertical="center"/>
      <protection hidden="1"/>
    </xf>
    <xf numFmtId="0" fontId="3" fillId="24" borderId="19" xfId="0" applyFont="1" applyFill="1" applyBorder="1" applyAlignment="1" applyProtection="1">
      <alignment horizontal="left" vertical="center" indent="1"/>
      <protection hidden="1"/>
    </xf>
    <xf numFmtId="0" fontId="36" fillId="24" borderId="0" xfId="0" applyFont="1" applyFill="1" applyBorder="1" applyAlignment="1" applyProtection="1">
      <alignment horizontal="left" vertical="center"/>
      <protection hidden="1"/>
    </xf>
    <xf numFmtId="0" fontId="3" fillId="24" borderId="0" xfId="0" applyFont="1" applyFill="1" applyBorder="1" applyAlignment="1" applyProtection="1">
      <alignment horizontal="left" vertical="center"/>
      <protection hidden="1"/>
    </xf>
    <xf numFmtId="0" fontId="3" fillId="24" borderId="20" xfId="0" applyFont="1" applyFill="1" applyBorder="1" applyAlignment="1" applyProtection="1">
      <alignment horizontal="left" vertical="center" indent="1"/>
      <protection hidden="1"/>
    </xf>
    <xf numFmtId="0" fontId="3" fillId="24" borderId="16" xfId="0" applyFont="1" applyFill="1" applyBorder="1" applyAlignment="1" applyProtection="1">
      <alignment vertical="center"/>
      <protection hidden="1"/>
    </xf>
    <xf numFmtId="0" fontId="36" fillId="24" borderId="16" xfId="0" applyFont="1" applyFill="1" applyBorder="1" applyAlignment="1" applyProtection="1">
      <alignment horizontal="left" vertical="center"/>
      <protection hidden="1"/>
    </xf>
    <xf numFmtId="0" fontId="3" fillId="24" borderId="16" xfId="0" applyFont="1" applyFill="1" applyBorder="1" applyAlignment="1" applyProtection="1">
      <alignment horizontal="left" vertical="center"/>
      <protection hidden="1"/>
    </xf>
    <xf numFmtId="0" fontId="3" fillId="24" borderId="17" xfId="0" applyFont="1" applyFill="1" applyBorder="1" applyAlignment="1" applyProtection="1">
      <alignment vertical="center"/>
      <protection hidden="1"/>
    </xf>
    <xf numFmtId="0" fontId="5" fillId="21" borderId="10" xfId="0" applyFont="1" applyFill="1" applyBorder="1" applyAlignment="1" applyProtection="1">
      <alignment horizontal="left" vertical="center" indent="1"/>
      <protection hidden="1"/>
    </xf>
    <xf numFmtId="14" fontId="3" fillId="0" borderId="0" xfId="38" applyNumberFormat="1" applyFont="1" applyFill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alignment horizontal="right" indent="1"/>
      <protection hidden="1"/>
    </xf>
    <xf numFmtId="49" fontId="11" fillId="0" borderId="0" xfId="38" applyNumberFormat="1" applyFont="1" applyFill="1" applyAlignment="1" applyProtection="1">
      <alignment vertical="center"/>
      <protection hidden="1"/>
    </xf>
    <xf numFmtId="0" fontId="11" fillId="0" borderId="19" xfId="38" applyFont="1" applyFill="1" applyBorder="1" applyAlignment="1" applyProtection="1">
      <alignment horizontal="left" vertical="center" indent="1"/>
      <protection hidden="1"/>
    </xf>
    <xf numFmtId="0" fontId="11" fillId="0" borderId="18" xfId="38" applyFont="1" applyFill="1" applyBorder="1" applyAlignment="1" applyProtection="1">
      <alignment vertical="center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0" fontId="11" fillId="0" borderId="32" xfId="38" applyFont="1" applyFill="1" applyBorder="1" applyAlignment="1" applyProtection="1">
      <alignment vertical="center"/>
      <protection hidden="1"/>
    </xf>
    <xf numFmtId="14" fontId="5" fillId="0" borderId="25" xfId="38" applyNumberFormat="1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Protection="1">
      <protection hidden="1"/>
    </xf>
    <xf numFmtId="0" fontId="3" fillId="23" borderId="23" xfId="44" applyFont="1" applyFill="1" applyBorder="1" applyAlignment="1" applyProtection="1">
      <alignment horizontal="right" vertical="center" indent="1"/>
      <protection hidden="1"/>
    </xf>
    <xf numFmtId="0" fontId="5" fillId="23" borderId="23" xfId="44" applyNumberFormat="1" applyFont="1" applyFill="1" applyBorder="1" applyAlignment="1" applyProtection="1">
      <alignment horizontal="center" vertical="center"/>
      <protection hidden="1"/>
    </xf>
    <xf numFmtId="0" fontId="5" fillId="23" borderId="33" xfId="44" applyNumberFormat="1" applyFont="1" applyFill="1" applyBorder="1" applyAlignment="1" applyProtection="1">
      <alignment horizontal="center" vertical="center"/>
      <protection hidden="1"/>
    </xf>
    <xf numFmtId="0" fontId="5" fillId="23" borderId="23" xfId="44" applyFont="1" applyFill="1" applyBorder="1" applyAlignment="1" applyProtection="1">
      <alignment vertical="center"/>
      <protection hidden="1"/>
    </xf>
    <xf numFmtId="0" fontId="5" fillId="23" borderId="23" xfId="44" applyNumberFormat="1" applyFont="1" applyFill="1" applyBorder="1" applyAlignment="1" applyProtection="1">
      <alignment horizontal="left" vertical="center"/>
      <protection hidden="1"/>
    </xf>
    <xf numFmtId="0" fontId="0" fillId="23" borderId="23" xfId="0" applyFill="1" applyBorder="1"/>
    <xf numFmtId="0" fontId="2" fillId="23" borderId="0" xfId="0" applyFont="1" applyFill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19" xfId="40" applyFont="1" applyBorder="1" applyAlignment="1" applyProtection="1">
      <alignment horizontal="left" vertical="center" indent="1"/>
      <protection hidden="1"/>
    </xf>
    <xf numFmtId="0" fontId="3" fillId="0" borderId="0" xfId="40" applyFont="1" applyBorder="1" applyAlignment="1" applyProtection="1">
      <alignment horizontal="left" vertical="center" indent="1"/>
      <protection hidden="1"/>
    </xf>
    <xf numFmtId="0" fontId="3" fillId="0" borderId="0" xfId="40" applyFont="1" applyBorder="1" applyAlignment="1" applyProtection="1">
      <alignment vertical="center"/>
      <protection hidden="1"/>
    </xf>
    <xf numFmtId="49" fontId="3" fillId="18" borderId="10" xfId="40" applyNumberFormat="1" applyFont="1" applyFill="1" applyBorder="1" applyAlignment="1" applyProtection="1">
      <alignment horizontal="left" vertical="center" indent="1"/>
      <protection locked="0"/>
    </xf>
    <xf numFmtId="0" fontId="3" fillId="0" borderId="0" xfId="40" applyFont="1" applyAlignment="1" applyProtection="1">
      <alignment vertical="center"/>
      <protection hidden="1"/>
    </xf>
    <xf numFmtId="0" fontId="3" fillId="0" borderId="18" xfId="40" applyFont="1" applyBorder="1" applyAlignment="1" applyProtection="1">
      <alignment vertical="center"/>
      <protection hidden="1"/>
    </xf>
    <xf numFmtId="0" fontId="3" fillId="0" borderId="19" xfId="40" applyFont="1" applyBorder="1" applyAlignment="1" applyProtection="1">
      <alignment vertical="center"/>
      <protection hidden="1"/>
    </xf>
    <xf numFmtId="0" fontId="3" fillId="0" borderId="11" xfId="40" applyFont="1" applyBorder="1" applyAlignment="1" applyProtection="1">
      <alignment vertical="center"/>
      <protection hidden="1"/>
    </xf>
    <xf numFmtId="49" fontId="3" fillId="18" borderId="11" xfId="40" applyNumberFormat="1" applyFont="1" applyFill="1" applyBorder="1" applyAlignment="1" applyProtection="1">
      <alignment horizontal="left" vertical="center" indent="2"/>
    </xf>
    <xf numFmtId="49" fontId="3" fillId="18" borderId="34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35" xfId="40" applyNumberFormat="1" applyFont="1" applyFill="1" applyBorder="1" applyAlignment="1" applyProtection="1">
      <alignment horizontal="left" vertical="center" indent="1"/>
    </xf>
    <xf numFmtId="49" fontId="3" fillId="18" borderId="12" xfId="40" applyNumberFormat="1" applyFont="1" applyFill="1" applyBorder="1" applyAlignment="1" applyProtection="1">
      <alignment horizontal="left" vertical="center" indent="1"/>
    </xf>
    <xf numFmtId="0" fontId="3" fillId="0" borderId="0" xfId="40" applyFont="1" applyBorder="1" applyAlignment="1" applyProtection="1">
      <alignment vertical="center"/>
      <protection locked="0" hidden="1"/>
    </xf>
    <xf numFmtId="0" fontId="3" fillId="23" borderId="23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left" vertical="center" indent="1"/>
      <protection hidden="1"/>
    </xf>
    <xf numFmtId="0" fontId="3" fillId="23" borderId="23" xfId="0" applyFont="1" applyFill="1" applyBorder="1" applyAlignment="1" applyProtection="1">
      <alignment vertical="center"/>
      <protection hidden="1"/>
    </xf>
    <xf numFmtId="0" fontId="3" fillId="23" borderId="23" xfId="0" applyFont="1" applyFill="1" applyBorder="1" applyAlignment="1" applyProtection="1">
      <alignment horizontal="left" vertical="center" indent="1"/>
      <protection locked="0" hidden="1"/>
    </xf>
    <xf numFmtId="0" fontId="43" fillId="0" borderId="0" xfId="47" applyFont="1" applyFill="1" applyBorder="1" applyAlignment="1" applyProtection="1">
      <alignment vertical="center"/>
      <protection hidden="1"/>
    </xf>
    <xf numFmtId="4" fontId="3" fillId="23" borderId="0" xfId="0" applyNumberFormat="1" applyFont="1" applyFill="1" applyAlignment="1" applyProtection="1">
      <alignment horizontal="left" vertical="center" indent="1"/>
      <protection hidden="1"/>
    </xf>
    <xf numFmtId="4" fontId="3" fillId="23" borderId="0" xfId="38" applyNumberFormat="1" applyFont="1" applyFill="1" applyAlignment="1" applyProtection="1">
      <alignment horizontal="left" vertical="center" indent="1"/>
      <protection hidden="1"/>
    </xf>
    <xf numFmtId="0" fontId="2" fillId="0" borderId="0" xfId="38" applyAlignment="1" applyProtection="1">
      <alignment vertical="center"/>
      <protection hidden="1"/>
    </xf>
    <xf numFmtId="0" fontId="3" fillId="0" borderId="0" xfId="38" applyFont="1" applyBorder="1" applyAlignment="1" applyProtection="1">
      <alignment vertical="top"/>
      <protection hidden="1"/>
    </xf>
    <xf numFmtId="0" fontId="45" fillId="0" borderId="0" xfId="38" applyFont="1" applyBorder="1" applyAlignment="1" applyProtection="1">
      <alignment vertical="top"/>
      <protection hidden="1"/>
    </xf>
    <xf numFmtId="0" fontId="4" fillId="0" borderId="0" xfId="38" applyFont="1" applyBorder="1" applyAlignment="1" applyProtection="1">
      <alignment vertical="top"/>
      <protection hidden="1"/>
    </xf>
    <xf numFmtId="0" fontId="34" fillId="0" borderId="0" xfId="38" applyFont="1" applyBorder="1" applyAlignment="1" applyProtection="1">
      <alignment vertical="top"/>
      <protection hidden="1"/>
    </xf>
    <xf numFmtId="0" fontId="5" fillId="0" borderId="22" xfId="38" applyFont="1" applyBorder="1" applyAlignment="1" applyProtection="1">
      <alignment vertical="center"/>
      <protection hidden="1"/>
    </xf>
    <xf numFmtId="0" fontId="5" fillId="0" borderId="22" xfId="38" applyFont="1" applyBorder="1" applyAlignment="1" applyProtection="1">
      <alignment vertical="top"/>
      <protection hidden="1"/>
    </xf>
    <xf numFmtId="0" fontId="5" fillId="0" borderId="38" xfId="38" applyFont="1" applyBorder="1" applyAlignment="1" applyProtection="1">
      <alignment vertical="top"/>
      <protection hidden="1"/>
    </xf>
    <xf numFmtId="0" fontId="3" fillId="0" borderId="22" xfId="38" applyFont="1" applyFill="1" applyBorder="1" applyAlignment="1" applyProtection="1">
      <alignment vertical="center"/>
      <protection hidden="1"/>
    </xf>
    <xf numFmtId="0" fontId="3" fillId="0" borderId="38" xfId="38" applyFont="1" applyFill="1" applyBorder="1" applyAlignment="1" applyProtection="1">
      <alignment vertical="center"/>
      <protection hidden="1"/>
    </xf>
    <xf numFmtId="0" fontId="5" fillId="0" borderId="22" xfId="38" applyFont="1" applyFill="1" applyBorder="1" applyAlignment="1" applyProtection="1">
      <alignment vertical="center"/>
      <protection hidden="1"/>
    </xf>
    <xf numFmtId="0" fontId="3" fillId="0" borderId="22" xfId="38" applyFont="1" applyBorder="1" applyAlignment="1" applyProtection="1">
      <alignment vertical="center"/>
      <protection hidden="1"/>
    </xf>
    <xf numFmtId="0" fontId="5" fillId="0" borderId="0" xfId="38" applyFont="1" applyBorder="1" applyAlignment="1" applyProtection="1">
      <alignment vertical="center"/>
      <protection hidden="1"/>
    </xf>
    <xf numFmtId="0" fontId="11" fillId="0" borderId="0" xfId="38" applyFont="1" applyBorder="1" applyAlignment="1" applyProtection="1">
      <alignment horizontal="left" vertical="top" indent="1"/>
      <protection hidden="1"/>
    </xf>
    <xf numFmtId="0" fontId="3" fillId="0" borderId="0" xfId="38" applyFont="1" applyBorder="1" applyAlignment="1" applyProtection="1">
      <alignment horizontal="left" vertical="top" indent="1"/>
      <protection hidden="1"/>
    </xf>
    <xf numFmtId="0" fontId="4" fillId="0" borderId="0" xfId="38" applyFont="1" applyBorder="1" applyAlignment="1" applyProtection="1">
      <alignment vertical="center"/>
      <protection hidden="1"/>
    </xf>
    <xf numFmtId="0" fontId="3" fillId="0" borderId="0" xfId="38" applyFont="1" applyBorder="1" applyAlignment="1" applyProtection="1">
      <alignment horizontal="left" vertical="center" indent="1"/>
      <protection hidden="1"/>
    </xf>
    <xf numFmtId="0" fontId="3" fillId="0" borderId="0" xfId="38" applyFont="1" applyBorder="1" applyAlignment="1" applyProtection="1">
      <alignment vertical="center"/>
      <protection hidden="1"/>
    </xf>
    <xf numFmtId="0" fontId="36" fillId="0" borderId="0" xfId="38" applyFont="1" applyBorder="1" applyAlignment="1" applyProtection="1">
      <alignment vertical="center"/>
      <protection hidden="1"/>
    </xf>
    <xf numFmtId="0" fontId="36" fillId="0" borderId="40" xfId="38" applyFont="1" applyBorder="1" applyAlignment="1" applyProtection="1">
      <alignment horizontal="left" vertical="center" indent="1"/>
      <protection hidden="1"/>
    </xf>
    <xf numFmtId="0" fontId="11" fillId="24" borderId="41" xfId="38" applyFont="1" applyFill="1" applyBorder="1" applyAlignment="1" applyProtection="1">
      <alignment horizontal="left" vertical="center" indent="1"/>
      <protection hidden="1"/>
    </xf>
    <xf numFmtId="0" fontId="11" fillId="24" borderId="26" xfId="38" applyFont="1" applyFill="1" applyBorder="1" applyAlignment="1" applyProtection="1">
      <alignment vertical="top"/>
      <protection hidden="1"/>
    </xf>
    <xf numFmtId="0" fontId="3" fillId="24" borderId="26" xfId="38" applyFont="1" applyFill="1" applyBorder="1" applyAlignment="1" applyProtection="1">
      <alignment vertical="top"/>
      <protection hidden="1"/>
    </xf>
    <xf numFmtId="0" fontId="11" fillId="24" borderId="39" xfId="38" applyFont="1" applyFill="1" applyBorder="1" applyAlignment="1" applyProtection="1">
      <alignment vertical="top"/>
      <protection hidden="1"/>
    </xf>
    <xf numFmtId="0" fontId="11" fillId="24" borderId="0" xfId="38" applyFont="1" applyFill="1" applyBorder="1" applyAlignment="1" applyProtection="1">
      <alignment vertical="top"/>
      <protection hidden="1"/>
    </xf>
    <xf numFmtId="0" fontId="3" fillId="24" borderId="0" xfId="38" applyFont="1" applyFill="1" applyBorder="1" applyAlignment="1" applyProtection="1">
      <alignment vertical="top"/>
      <protection hidden="1"/>
    </xf>
    <xf numFmtId="0" fontId="3" fillId="24" borderId="39" xfId="38" applyFont="1" applyFill="1" applyBorder="1" applyAlignment="1" applyProtection="1">
      <alignment vertical="top"/>
      <protection hidden="1"/>
    </xf>
    <xf numFmtId="0" fontId="46" fillId="0" borderId="0" xfId="38" applyFont="1" applyBorder="1" applyAlignment="1" applyProtection="1">
      <alignment vertical="top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168" fontId="3" fillId="0" borderId="42" xfId="0" applyNumberFormat="1" applyFont="1" applyFill="1" applyBorder="1" applyAlignment="1" applyProtection="1">
      <alignment horizontal="right" vertical="center" indent="1"/>
      <protection hidden="1"/>
    </xf>
    <xf numFmtId="168" fontId="5" fillId="17" borderId="25" xfId="38" applyNumberFormat="1" applyFont="1" applyFill="1" applyBorder="1" applyAlignment="1" applyProtection="1">
      <alignment horizontal="right" vertical="center" indent="1"/>
      <protection hidden="1"/>
    </xf>
    <xf numFmtId="168" fontId="3" fillId="0" borderId="36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5" xfId="0" applyNumberFormat="1" applyFont="1" applyFill="1" applyBorder="1" applyAlignment="1" applyProtection="1">
      <alignment horizontal="right" vertical="center" indent="1"/>
      <protection hidden="1"/>
    </xf>
    <xf numFmtId="14" fontId="3" fillId="22" borderId="24" xfId="0" applyNumberFormat="1" applyFont="1" applyFill="1" applyBorder="1" applyAlignment="1" applyProtection="1">
      <alignment horizontal="center" vertical="top"/>
      <protection locked="0"/>
    </xf>
    <xf numFmtId="4" fontId="3" fillId="22" borderId="24" xfId="0" applyNumberFormat="1" applyFont="1" applyFill="1" applyBorder="1" applyAlignment="1" applyProtection="1">
      <alignment horizontal="right" vertical="top" indent="1"/>
      <protection locked="0"/>
    </xf>
    <xf numFmtId="168" fontId="12" fillId="0" borderId="21" xfId="38" applyNumberFormat="1" applyFont="1" applyFill="1" applyBorder="1" applyAlignment="1" applyProtection="1">
      <alignment horizontal="right" vertical="center" indent="1"/>
      <protection hidden="1"/>
    </xf>
    <xf numFmtId="168" fontId="12" fillId="0" borderId="22" xfId="38" applyNumberFormat="1" applyFont="1" applyFill="1" applyBorder="1" applyAlignment="1" applyProtection="1">
      <alignment horizontal="right" vertical="center" indent="1"/>
      <protection hidden="1"/>
    </xf>
    <xf numFmtId="49" fontId="3" fillId="22" borderId="24" xfId="38" applyNumberFormat="1" applyFont="1" applyFill="1" applyBorder="1" applyAlignment="1" applyProtection="1">
      <alignment horizontal="left" vertical="top" indent="1"/>
      <protection locked="0"/>
    </xf>
    <xf numFmtId="0" fontId="3" fillId="25" borderId="14" xfId="0" applyFont="1" applyFill="1" applyBorder="1" applyAlignment="1" applyProtection="1">
      <alignment horizontal="left" vertical="center" indent="1"/>
      <protection hidden="1"/>
    </xf>
    <xf numFmtId="0" fontId="3" fillId="25" borderId="0" xfId="0" applyFont="1" applyFill="1" applyBorder="1" applyAlignment="1" applyProtection="1">
      <alignment horizontal="left" vertical="center" indent="1"/>
      <protection hidden="1"/>
    </xf>
    <xf numFmtId="0" fontId="3" fillId="25" borderId="16" xfId="0" applyFont="1" applyFill="1" applyBorder="1" applyAlignment="1" applyProtection="1">
      <alignment horizontal="left" vertical="center" indent="1"/>
      <protection hidden="1"/>
    </xf>
    <xf numFmtId="0" fontId="3" fillId="24" borderId="20" xfId="0" applyFont="1" applyFill="1" applyBorder="1" applyAlignment="1" applyProtection="1">
      <alignment vertical="center"/>
      <protection hidden="1"/>
    </xf>
    <xf numFmtId="0" fontId="4" fillId="25" borderId="14" xfId="0" applyFont="1" applyFill="1" applyBorder="1" applyAlignment="1" applyProtection="1">
      <alignment horizontal="left" vertical="center" indent="1"/>
      <protection hidden="1"/>
    </xf>
    <xf numFmtId="0" fontId="4" fillId="25" borderId="0" xfId="0" applyFont="1" applyFill="1" applyBorder="1" applyAlignment="1" applyProtection="1">
      <alignment horizontal="left" vertical="center" indent="1"/>
      <protection hidden="1"/>
    </xf>
    <xf numFmtId="0" fontId="4" fillId="25" borderId="16" xfId="0" applyFont="1" applyFill="1" applyBorder="1" applyAlignment="1" applyProtection="1">
      <alignment horizontal="left" vertical="center" indent="1"/>
      <protection hidden="1"/>
    </xf>
    <xf numFmtId="0" fontId="11" fillId="24" borderId="39" xfId="38" applyFont="1" applyFill="1" applyBorder="1" applyAlignment="1" applyProtection="1">
      <alignment horizontal="left" vertical="center" indent="1"/>
      <protection hidden="1"/>
    </xf>
    <xf numFmtId="4" fontId="3" fillId="22" borderId="36" xfId="0" applyNumberFormat="1" applyFont="1" applyFill="1" applyBorder="1" applyAlignment="1" applyProtection="1">
      <alignment horizontal="right" vertical="center" indent="1"/>
      <protection locked="0"/>
    </xf>
    <xf numFmtId="0" fontId="4" fillId="21" borderId="25" xfId="38" applyFont="1" applyFill="1" applyBorder="1" applyAlignment="1" applyProtection="1">
      <alignment horizontal="center" vertical="center" wrapText="1"/>
      <protection hidden="1"/>
    </xf>
    <xf numFmtId="0" fontId="8" fillId="21" borderId="25" xfId="38" applyFont="1" applyFill="1" applyBorder="1" applyAlignment="1" applyProtection="1">
      <alignment horizontal="center" vertical="center"/>
      <protection hidden="1"/>
    </xf>
    <xf numFmtId="0" fontId="4" fillId="0" borderId="37" xfId="38" applyFont="1" applyFill="1" applyBorder="1" applyAlignment="1" applyProtection="1">
      <alignment horizontal="center" vertical="center"/>
      <protection hidden="1"/>
    </xf>
    <xf numFmtId="14" fontId="4" fillId="22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6" xfId="38" applyFont="1" applyFill="1" applyBorder="1" applyAlignment="1" applyProtection="1">
      <alignment horizontal="center" vertical="center"/>
      <protection hidden="1"/>
    </xf>
    <xf numFmtId="168" fontId="5" fillId="0" borderId="44" xfId="0" applyNumberFormat="1" applyFont="1" applyFill="1" applyBorder="1" applyAlignment="1" applyProtection="1">
      <alignment horizontal="right" vertical="center" indent="1"/>
      <protection hidden="1"/>
    </xf>
    <xf numFmtId="168" fontId="5" fillId="17" borderId="44" xfId="0" applyNumberFormat="1" applyFont="1" applyFill="1" applyBorder="1" applyAlignment="1" applyProtection="1">
      <alignment horizontal="right" vertical="center" indent="1"/>
      <protection hidden="1"/>
    </xf>
    <xf numFmtId="14" fontId="4" fillId="0" borderId="37" xfId="38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4" fontId="5" fillId="22" borderId="25" xfId="0" applyNumberFormat="1" applyFont="1" applyFill="1" applyBorder="1" applyAlignment="1" applyProtection="1">
      <alignment horizontal="right" vertical="center" indent="1"/>
      <protection locked="0"/>
    </xf>
    <xf numFmtId="4" fontId="3" fillId="0" borderId="0" xfId="0" applyNumberFormat="1" applyFont="1" applyFill="1" applyBorder="1" applyProtection="1">
      <protection hidden="1"/>
    </xf>
    <xf numFmtId="4" fontId="3" fillId="0" borderId="0" xfId="38" applyNumberFormat="1" applyFont="1" applyFill="1" applyBorder="1" applyAlignment="1" applyProtection="1">
      <alignment horizontal="center" vertical="center"/>
      <protection hidden="1"/>
    </xf>
    <xf numFmtId="4" fontId="5" fillId="19" borderId="12" xfId="38" applyNumberFormat="1" applyFont="1" applyFill="1" applyBorder="1" applyAlignment="1" applyProtection="1">
      <alignment horizontal="right" vertical="center" indent="1"/>
      <protection hidden="1"/>
    </xf>
    <xf numFmtId="0" fontId="3" fillId="0" borderId="20" xfId="40" applyFont="1" applyBorder="1" applyAlignment="1" applyProtection="1">
      <alignment vertical="top" wrapText="1"/>
      <protection hidden="1"/>
    </xf>
    <xf numFmtId="0" fontId="47" fillId="0" borderId="0" xfId="0" applyFont="1"/>
    <xf numFmtId="0" fontId="16" fillId="0" borderId="0" xfId="44" applyFont="1" applyAlignment="1" applyProtection="1">
      <alignment vertical="center"/>
      <protection hidden="1"/>
    </xf>
    <xf numFmtId="0" fontId="47" fillId="0" borderId="0" xfId="44" applyFont="1" applyAlignment="1" applyProtection="1">
      <alignment vertical="center"/>
      <protection hidden="1"/>
    </xf>
    <xf numFmtId="2" fontId="5" fillId="19" borderId="11" xfId="38" applyNumberFormat="1" applyFont="1" applyFill="1" applyBorder="1" applyAlignment="1" applyProtection="1">
      <alignment horizontal="left" vertical="center" indent="1"/>
      <protection hidden="1"/>
    </xf>
    <xf numFmtId="0" fontId="3" fillId="0" borderId="0" xfId="56" applyFont="1" applyAlignment="1" applyProtection="1">
      <alignment vertical="center"/>
      <protection hidden="1"/>
    </xf>
    <xf numFmtId="2" fontId="5" fillId="23" borderId="23" xfId="56" applyNumberFormat="1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Alignment="1" applyProtection="1">
      <alignment vertical="center"/>
      <protection hidden="1"/>
    </xf>
    <xf numFmtId="4" fontId="5" fillId="19" borderId="12" xfId="56" applyNumberFormat="1" applyFont="1" applyFill="1" applyBorder="1" applyAlignment="1" applyProtection="1">
      <alignment horizontal="right" vertical="center" indent="1"/>
      <protection hidden="1"/>
    </xf>
    <xf numFmtId="0" fontId="3" fillId="23" borderId="23" xfId="58" applyNumberFormat="1" applyFont="1" applyFill="1" applyBorder="1" applyAlignment="1" applyProtection="1">
      <alignment vertical="center"/>
      <protection hidden="1"/>
    </xf>
    <xf numFmtId="0" fontId="3" fillId="23" borderId="23" xfId="56" applyNumberFormat="1" applyFont="1" applyFill="1" applyBorder="1" applyAlignment="1" applyProtection="1">
      <alignment vertical="center"/>
      <protection hidden="1"/>
    </xf>
    <xf numFmtId="0" fontId="5" fillId="23" borderId="23" xfId="58" applyNumberFormat="1" applyFont="1" applyFill="1" applyBorder="1" applyAlignment="1" applyProtection="1">
      <alignment horizontal="left" vertical="center"/>
      <protection hidden="1"/>
    </xf>
    <xf numFmtId="2" fontId="37" fillId="0" borderId="0" xfId="58" applyNumberFormat="1" applyFont="1" applyFill="1" applyBorder="1" applyAlignment="1" applyProtection="1">
      <alignment wrapText="1"/>
      <protection hidden="1"/>
    </xf>
    <xf numFmtId="2" fontId="37" fillId="19" borderId="10" xfId="58" applyNumberFormat="1" applyFont="1" applyFill="1" applyBorder="1" applyAlignment="1" applyProtection="1">
      <alignment wrapText="1"/>
      <protection hidden="1"/>
    </xf>
    <xf numFmtId="2" fontId="4" fillId="19" borderId="11" xfId="58" applyNumberFormat="1" applyFont="1" applyFill="1" applyBorder="1" applyAlignment="1" applyProtection="1">
      <alignment wrapText="1"/>
      <protection hidden="1"/>
    </xf>
    <xf numFmtId="4" fontId="5" fillId="19" borderId="11" xfId="56" applyNumberFormat="1" applyFont="1" applyFill="1" applyBorder="1" applyAlignment="1" applyProtection="1">
      <alignment horizontal="right" vertical="center" indent="1"/>
      <protection hidden="1"/>
    </xf>
    <xf numFmtId="2" fontId="4" fillId="0" borderId="0" xfId="58" applyNumberFormat="1" applyFont="1" applyFill="1" applyBorder="1" applyAlignment="1" applyProtection="1">
      <protection hidden="1"/>
    </xf>
    <xf numFmtId="2" fontId="12" fillId="0" borderId="0" xfId="58" applyNumberFormat="1" applyFont="1" applyFill="1" applyBorder="1" applyAlignment="1" applyProtection="1">
      <alignment vertical="center"/>
      <protection hidden="1"/>
    </xf>
    <xf numFmtId="2" fontId="39" fillId="0" borderId="0" xfId="58" applyNumberFormat="1" applyFont="1" applyFill="1" applyBorder="1" applyAlignment="1" applyProtection="1">
      <alignment vertical="center"/>
      <protection hidden="1"/>
    </xf>
    <xf numFmtId="2" fontId="49" fillId="0" borderId="0" xfId="58" applyNumberFormat="1" applyFont="1" applyFill="1" applyBorder="1" applyAlignment="1" applyProtection="1">
      <alignment vertical="center"/>
      <protection hidden="1"/>
    </xf>
    <xf numFmtId="168" fontId="3" fillId="0" borderId="24" xfId="58" applyNumberFormat="1" applyFont="1" applyFill="1" applyBorder="1" applyAlignment="1" applyProtection="1">
      <alignment horizontal="right" vertical="top" indent="1"/>
      <protection hidden="1"/>
    </xf>
    <xf numFmtId="0" fontId="16" fillId="0" borderId="0" xfId="56" applyFont="1" applyAlignment="1" applyProtection="1">
      <alignment vertical="center"/>
      <protection hidden="1"/>
    </xf>
    <xf numFmtId="0" fontId="47" fillId="0" borderId="0" xfId="56" applyFont="1" applyAlignment="1" applyProtection="1">
      <alignment vertical="center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0" fontId="3" fillId="23" borderId="19" xfId="0" applyFont="1" applyFill="1" applyBorder="1" applyAlignment="1" applyProtection="1">
      <alignment vertical="center"/>
      <protection hidden="1"/>
    </xf>
    <xf numFmtId="49" fontId="5" fillId="0" borderId="19" xfId="38" applyNumberFormat="1" applyFont="1" applyFill="1" applyBorder="1" applyAlignment="1" applyProtection="1">
      <alignment horizontal="left" vertical="center" indent="1"/>
      <protection hidden="1"/>
    </xf>
    <xf numFmtId="0" fontId="3" fillId="23" borderId="23" xfId="56" applyNumberFormat="1" applyFont="1" applyFill="1" applyBorder="1" applyAlignment="1" applyProtection="1">
      <alignment horizontal="right" vertical="center" indent="1"/>
      <protection hidden="1"/>
    </xf>
    <xf numFmtId="2" fontId="5" fillId="0" borderId="0" xfId="58" applyNumberFormat="1" applyFont="1" applyFill="1" applyBorder="1" applyAlignment="1" applyProtection="1">
      <alignment horizontal="left" vertical="center"/>
      <protection hidden="1"/>
    </xf>
    <xf numFmtId="170" fontId="3" fillId="0" borderId="24" xfId="58" applyNumberFormat="1" applyFont="1" applyFill="1" applyBorder="1" applyAlignment="1" applyProtection="1">
      <alignment horizontal="center" vertical="top"/>
      <protection hidden="1"/>
    </xf>
    <xf numFmtId="169" fontId="3" fillId="22" borderId="24" xfId="0" applyNumberFormat="1" applyFont="1" applyFill="1" applyBorder="1" applyAlignment="1" applyProtection="1">
      <alignment horizontal="right" vertical="top" indent="1"/>
      <protection locked="0"/>
    </xf>
    <xf numFmtId="3" fontId="3" fillId="27" borderId="24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8" applyNumberFormat="1" applyFont="1" applyFill="1" applyBorder="1" applyAlignment="1" applyProtection="1">
      <alignment horizontal="left" vertical="center"/>
      <protection hidden="1"/>
    </xf>
    <xf numFmtId="168" fontId="3" fillId="0" borderId="25" xfId="0" applyNumberFormat="1" applyFont="1" applyFill="1" applyBorder="1" applyAlignment="1" applyProtection="1">
      <alignment horizontal="right" vertical="center" indent="1"/>
      <protection hidden="1"/>
    </xf>
    <xf numFmtId="171" fontId="5" fillId="19" borderId="11" xfId="56" applyNumberFormat="1" applyFont="1" applyFill="1" applyBorder="1" applyAlignment="1" applyProtection="1">
      <alignment horizontal="right" vertical="center" indent="1"/>
      <protection hidden="1"/>
    </xf>
    <xf numFmtId="171" fontId="3" fillId="0" borderId="24" xfId="58" applyNumberFormat="1" applyFont="1" applyFill="1" applyBorder="1" applyAlignment="1" applyProtection="1">
      <alignment horizontal="right" vertical="top" indent="1"/>
      <protection hidden="1"/>
    </xf>
    <xf numFmtId="49" fontId="3" fillId="22" borderId="24" xfId="58" applyNumberFormat="1" applyFont="1" applyFill="1" applyBorder="1" applyAlignment="1" applyProtection="1">
      <alignment horizontal="left" vertical="top" wrapText="1" indent="1"/>
      <protection locked="0"/>
    </xf>
    <xf numFmtId="0" fontId="36" fillId="0" borderId="19" xfId="58" applyFont="1" applyFill="1" applyBorder="1" applyAlignment="1" applyProtection="1">
      <alignment horizontal="right" vertical="center"/>
      <protection hidden="1"/>
    </xf>
    <xf numFmtId="0" fontId="3" fillId="0" borderId="18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left" vertical="top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19" xfId="47" applyFont="1" applyBorder="1" applyAlignment="1" applyProtection="1">
      <alignment vertical="center"/>
      <protection hidden="1"/>
    </xf>
    <xf numFmtId="0" fontId="3" fillId="0" borderId="19" xfId="58" applyFont="1" applyFill="1" applyBorder="1" applyAlignment="1" applyProtection="1">
      <alignment horizontal="right" vertical="center" wrapText="1"/>
      <protection hidden="1"/>
    </xf>
    <xf numFmtId="0" fontId="3" fillId="23" borderId="24" xfId="56" applyNumberFormat="1" applyFont="1" applyFill="1" applyBorder="1" applyAlignment="1" applyProtection="1">
      <alignment vertical="center"/>
      <protection hidden="1"/>
    </xf>
    <xf numFmtId="169" fontId="3" fillId="22" borderId="25" xfId="0" applyNumberFormat="1" applyFont="1" applyFill="1" applyBorder="1" applyAlignment="1" applyProtection="1">
      <alignment horizontal="right" vertical="center" indent="1"/>
      <protection locked="0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0" fontId="3" fillId="23" borderId="0" xfId="0" applyFont="1" applyFill="1" applyBorder="1" applyAlignment="1" applyProtection="1">
      <alignment horizontal="center" vertical="center"/>
      <protection hidden="1"/>
    </xf>
    <xf numFmtId="14" fontId="3" fillId="22" borderId="16" xfId="47" applyNumberFormat="1" applyFont="1" applyFill="1" applyBorder="1" applyAlignment="1" applyProtection="1">
      <alignment vertical="center"/>
      <protection locked="0"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23" borderId="33" xfId="44" applyFont="1" applyFill="1" applyBorder="1" applyAlignment="1" applyProtection="1">
      <alignment horizontal="right" vertical="center" indent="1"/>
      <protection hidden="1"/>
    </xf>
    <xf numFmtId="4" fontId="5" fillId="19" borderId="11" xfId="38" applyNumberFormat="1" applyFont="1" applyFill="1" applyBorder="1" applyAlignment="1" applyProtection="1">
      <alignment horizontal="right" vertical="center" indent="1"/>
      <protection hidden="1"/>
    </xf>
    <xf numFmtId="2" fontId="3" fillId="23" borderId="0" xfId="0" applyNumberFormat="1" applyFont="1" applyFill="1" applyAlignment="1" applyProtection="1">
      <alignment horizontal="left" vertical="center" indent="1"/>
      <protection hidden="1"/>
    </xf>
    <xf numFmtId="171" fontId="3" fillId="0" borderId="25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5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44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36" xfId="38" applyNumberFormat="1" applyFont="1" applyFill="1" applyBorder="1" applyAlignment="1" applyProtection="1">
      <alignment horizontal="right" vertical="center" indent="1"/>
      <protection hidden="1"/>
    </xf>
    <xf numFmtId="168" fontId="5" fillId="0" borderId="42" xfId="38" applyNumberFormat="1" applyFont="1" applyFill="1" applyBorder="1" applyAlignment="1" applyProtection="1">
      <alignment horizontal="right" vertical="center" indent="1"/>
      <protection hidden="1"/>
    </xf>
    <xf numFmtId="168" fontId="5" fillId="21" borderId="11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43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43" xfId="38" applyNumberFormat="1" applyFont="1" applyFill="1" applyBorder="1" applyAlignment="1" applyProtection="1">
      <alignment horizontal="right" vertical="center" indent="1"/>
      <protection hidden="1"/>
    </xf>
    <xf numFmtId="4" fontId="3" fillId="22" borderId="37" xfId="0" applyNumberFormat="1" applyFont="1" applyFill="1" applyBorder="1" applyAlignment="1" applyProtection="1">
      <alignment horizontal="right" vertical="center" indent="1"/>
      <protection locked="0"/>
    </xf>
    <xf numFmtId="4" fontId="3" fillId="22" borderId="42" xfId="0" applyNumberFormat="1" applyFont="1" applyFill="1" applyBorder="1" applyAlignment="1" applyProtection="1">
      <alignment horizontal="right" vertical="center" indent="1"/>
      <protection locked="0"/>
    </xf>
    <xf numFmtId="0" fontId="3" fillId="0" borderId="42" xfId="38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19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8" xfId="0" applyFont="1" applyBorder="1" applyProtection="1">
      <protection hidden="1"/>
    </xf>
    <xf numFmtId="0" fontId="3" fillId="0" borderId="0" xfId="0" applyFont="1" applyBorder="1" applyAlignment="1" applyProtection="1">
      <alignment vertical="top"/>
      <protection hidden="1"/>
    </xf>
    <xf numFmtId="171" fontId="5" fillId="0" borderId="25" xfId="0" applyNumberFormat="1" applyFont="1" applyFill="1" applyBorder="1" applyAlignment="1" applyProtection="1">
      <alignment horizontal="right" vertical="center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16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3" fillId="0" borderId="15" xfId="0" applyFont="1" applyBorder="1" applyProtection="1">
      <protection hidden="1"/>
    </xf>
    <xf numFmtId="4" fontId="3" fillId="0" borderId="0" xfId="0" applyNumberFormat="1" applyFont="1" applyBorder="1" applyProtection="1">
      <protection hidden="1"/>
    </xf>
    <xf numFmtId="0" fontId="5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38" applyFont="1" applyFill="1" applyBorder="1" applyAlignment="1" applyProtection="1">
      <alignment horizontal="right" vertical="center" indent="1"/>
      <protection hidden="1"/>
    </xf>
    <xf numFmtId="49" fontId="54" fillId="0" borderId="19" xfId="38" applyNumberFormat="1" applyFont="1" applyFill="1" applyBorder="1" applyAlignment="1" applyProtection="1">
      <alignment horizontal="left" vertical="center" indent="1"/>
      <protection hidden="1"/>
    </xf>
    <xf numFmtId="0" fontId="54" fillId="0" borderId="0" xfId="38" applyFont="1" applyFill="1" applyBorder="1" applyAlignment="1" applyProtection="1">
      <alignment vertical="center"/>
      <protection hidden="1"/>
    </xf>
    <xf numFmtId="0" fontId="54" fillId="0" borderId="42" xfId="38" applyFont="1" applyFill="1" applyBorder="1" applyAlignment="1" applyProtection="1">
      <alignment vertical="center"/>
      <protection hidden="1"/>
    </xf>
    <xf numFmtId="168" fontId="54" fillId="0" borderId="42" xfId="0" applyNumberFormat="1" applyFont="1" applyFill="1" applyBorder="1" applyAlignment="1" applyProtection="1">
      <alignment horizontal="right" vertical="center" indent="1"/>
      <protection hidden="1"/>
    </xf>
    <xf numFmtId="168" fontId="55" fillId="0" borderId="42" xfId="38" applyNumberFormat="1" applyFont="1" applyFill="1" applyBorder="1" applyAlignment="1" applyProtection="1">
      <alignment horizontal="right" vertical="center" indent="1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0" fontId="3" fillId="0" borderId="38" xfId="38" applyFont="1" applyBorder="1" applyAlignment="1" applyProtection="1">
      <alignment vertical="center"/>
      <protection hidden="1"/>
    </xf>
    <xf numFmtId="0" fontId="3" fillId="20" borderId="13" xfId="47" applyFont="1" applyFill="1" applyBorder="1" applyAlignment="1" applyProtection="1">
      <alignment horizontal="left" vertical="center"/>
      <protection hidden="1"/>
    </xf>
    <xf numFmtId="0" fontId="3" fillId="20" borderId="20" xfId="47" applyFont="1" applyFill="1" applyBorder="1" applyAlignment="1" applyProtection="1">
      <alignment horizontal="left" vertical="center"/>
      <protection hidden="1"/>
    </xf>
    <xf numFmtId="0" fontId="1" fillId="0" borderId="57" xfId="58" applyBorder="1" applyAlignment="1">
      <alignment horizontal="left" vertical="center" indent="1"/>
    </xf>
    <xf numFmtId="14" fontId="1" fillId="28" borderId="57" xfId="58" applyNumberFormat="1" applyFill="1" applyBorder="1" applyAlignment="1">
      <alignment horizontal="center" vertical="center"/>
    </xf>
    <xf numFmtId="0" fontId="1" fillId="0" borderId="0" xfId="58" applyAlignment="1">
      <alignment horizontal="center" vertical="center"/>
    </xf>
    <xf numFmtId="14" fontId="1" fillId="29" borderId="57" xfId="58" applyNumberFormat="1" applyFill="1" applyBorder="1" applyAlignment="1">
      <alignment horizontal="center" vertical="center"/>
    </xf>
    <xf numFmtId="0" fontId="1" fillId="0" borderId="0" xfId="58" applyAlignment="1">
      <alignment horizontal="left" vertical="center" indent="1"/>
    </xf>
    <xf numFmtId="0" fontId="1" fillId="0" borderId="0" xfId="58" applyBorder="1" applyAlignment="1">
      <alignment horizontal="center" vertical="center"/>
    </xf>
    <xf numFmtId="0" fontId="36" fillId="0" borderId="40" xfId="38" applyFont="1" applyBorder="1" applyAlignment="1" applyProtection="1">
      <alignment horizontal="left" vertical="center" wrapText="1" indent="1"/>
      <protection hidden="1"/>
    </xf>
    <xf numFmtId="0" fontId="5" fillId="0" borderId="22" xfId="38" applyFont="1" applyBorder="1" applyAlignment="1" applyProtection="1">
      <alignment vertical="center" wrapText="1"/>
      <protection hidden="1"/>
    </xf>
    <xf numFmtId="0" fontId="5" fillId="0" borderId="38" xfId="38" applyFont="1" applyBorder="1" applyAlignment="1" applyProtection="1">
      <alignment vertical="center" wrapText="1"/>
      <protection hidden="1"/>
    </xf>
    <xf numFmtId="0" fontId="36" fillId="0" borderId="29" xfId="0" applyFont="1" applyFill="1" applyBorder="1" applyAlignment="1" applyProtection="1">
      <alignment horizontal="left" vertical="center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5" fillId="19" borderId="10" xfId="58" applyFont="1" applyFill="1" applyBorder="1" applyAlignment="1" applyProtection="1">
      <alignment horizontal="left" vertical="center" indent="1"/>
      <protection hidden="1"/>
    </xf>
    <xf numFmtId="0" fontId="5" fillId="19" borderId="11" xfId="58" applyFont="1" applyFill="1" applyBorder="1" applyAlignment="1" applyProtection="1">
      <alignment horizontal="left" vertical="center" indent="1"/>
      <protection hidden="1"/>
    </xf>
    <xf numFmtId="0" fontId="5" fillId="19" borderId="12" xfId="58" applyFont="1" applyFill="1" applyBorder="1" applyAlignment="1" applyProtection="1">
      <alignment horizontal="left" vertical="center" indent="1"/>
      <protection hidden="1"/>
    </xf>
    <xf numFmtId="0" fontId="3" fillId="0" borderId="0" xfId="58" applyFont="1" applyAlignment="1" applyProtection="1">
      <alignment vertical="center"/>
      <protection hidden="1"/>
    </xf>
    <xf numFmtId="0" fontId="35" fillId="0" borderId="0" xfId="58" applyFont="1" applyFill="1" applyBorder="1" applyAlignment="1" applyProtection="1">
      <alignment vertical="center" wrapText="1"/>
      <protection hidden="1"/>
    </xf>
    <xf numFmtId="0" fontId="58" fillId="0" borderId="0" xfId="57" applyNumberFormat="1" applyFont="1" applyBorder="1" applyAlignment="1" applyProtection="1">
      <alignment vertical="center"/>
      <protection hidden="1"/>
    </xf>
    <xf numFmtId="0" fontId="40" fillId="0" borderId="0" xfId="57" applyNumberFormat="1" applyFont="1" applyBorder="1" applyAlignment="1" applyProtection="1">
      <alignment vertical="center"/>
      <protection hidden="1"/>
    </xf>
    <xf numFmtId="0" fontId="1" fillId="0" borderId="0" xfId="57" applyNumberFormat="1" applyAlignment="1" applyProtection="1">
      <alignment vertical="center"/>
      <protection hidden="1"/>
    </xf>
    <xf numFmtId="0" fontId="59" fillId="24" borderId="58" xfId="57" applyNumberFormat="1" applyFont="1" applyFill="1" applyBorder="1" applyAlignment="1" applyProtection="1">
      <alignment horizontal="left" indent="1"/>
      <protection hidden="1"/>
    </xf>
    <xf numFmtId="0" fontId="3" fillId="24" borderId="56" xfId="57" applyNumberFormat="1" applyFont="1" applyFill="1" applyBorder="1" applyAlignment="1" applyProtection="1">
      <alignment vertical="center"/>
      <protection hidden="1"/>
    </xf>
    <xf numFmtId="0" fontId="3" fillId="24" borderId="59" xfId="57" applyNumberFormat="1" applyFont="1" applyFill="1" applyBorder="1" applyAlignment="1" applyProtection="1">
      <alignment vertical="center"/>
      <protection hidden="1"/>
    </xf>
    <xf numFmtId="0" fontId="59" fillId="24" borderId="60" xfId="57" applyNumberFormat="1" applyFont="1" applyFill="1" applyBorder="1" applyAlignment="1" applyProtection="1">
      <alignment horizontal="left" vertical="top" indent="1"/>
      <protection hidden="1"/>
    </xf>
    <xf numFmtId="0" fontId="3" fillId="24" borderId="55" xfId="57" applyNumberFormat="1" applyFont="1" applyFill="1" applyBorder="1" applyAlignment="1" applyProtection="1">
      <alignment vertical="center"/>
      <protection hidden="1"/>
    </xf>
    <xf numFmtId="0" fontId="3" fillId="24" borderId="61" xfId="57" applyNumberFormat="1" applyFont="1" applyFill="1" applyBorder="1" applyAlignment="1" applyProtection="1">
      <alignment vertical="center"/>
      <protection hidden="1"/>
    </xf>
    <xf numFmtId="0" fontId="60" fillId="0" borderId="0" xfId="57" quotePrefix="1" applyNumberFormat="1" applyFont="1" applyBorder="1" applyAlignment="1" applyProtection="1">
      <alignment horizontal="left" vertical="center"/>
      <protection hidden="1"/>
    </xf>
    <xf numFmtId="0" fontId="5" fillId="30" borderId="62" xfId="57" applyNumberFormat="1" applyFont="1" applyFill="1" applyBorder="1" applyAlignment="1" applyProtection="1">
      <alignment horizontal="left" vertical="center" indent="1"/>
      <protection hidden="1"/>
    </xf>
    <xf numFmtId="0" fontId="1" fillId="30" borderId="63" xfId="57" applyNumberFormat="1" applyFill="1" applyBorder="1" applyAlignment="1" applyProtection="1">
      <alignment horizontal="center" vertical="center"/>
      <protection hidden="1"/>
    </xf>
    <xf numFmtId="0" fontId="1" fillId="30" borderId="64" xfId="57" applyNumberFormat="1" applyFill="1" applyBorder="1" applyAlignment="1" applyProtection="1">
      <alignment vertical="center"/>
      <protection hidden="1"/>
    </xf>
    <xf numFmtId="0" fontId="5" fillId="19" borderId="57" xfId="57" applyNumberFormat="1" applyFont="1" applyFill="1" applyBorder="1" applyAlignment="1">
      <alignment horizontal="left" vertical="center" indent="1"/>
    </xf>
    <xf numFmtId="0" fontId="5" fillId="19" borderId="57" xfId="57" applyNumberFormat="1" applyFont="1" applyFill="1" applyBorder="1" applyAlignment="1">
      <alignment horizontal="center" vertical="center"/>
    </xf>
    <xf numFmtId="0" fontId="1" fillId="0" borderId="0" xfId="57" applyNumberFormat="1" applyBorder="1" applyAlignment="1" applyProtection="1">
      <alignment vertical="center"/>
      <protection hidden="1"/>
    </xf>
    <xf numFmtId="166" fontId="3" fillId="0" borderId="57" xfId="40" applyNumberFormat="1" applyBorder="1" applyAlignment="1" applyProtection="1">
      <alignment horizontal="left" vertical="center" indent="1"/>
      <protection hidden="1"/>
    </xf>
    <xf numFmtId="166" fontId="3" fillId="0" borderId="57" xfId="40" applyNumberFormat="1" applyFont="1" applyBorder="1" applyAlignment="1" applyProtection="1">
      <alignment horizontal="center" vertical="center"/>
      <protection hidden="1"/>
    </xf>
    <xf numFmtId="0" fontId="3" fillId="0" borderId="57" xfId="40" applyNumberFormat="1" applyFont="1" applyBorder="1" applyAlignment="1" applyProtection="1">
      <alignment horizontal="left" vertical="center" wrapText="1" indent="1"/>
      <protection hidden="1"/>
    </xf>
    <xf numFmtId="0" fontId="1" fillId="0" borderId="0" xfId="57" applyNumberFormat="1" applyAlignment="1" applyProtection="1">
      <alignment horizontal="left" vertical="center" indent="1"/>
      <protection hidden="1"/>
    </xf>
    <xf numFmtId="166" fontId="3" fillId="0" borderId="57" xfId="57" applyNumberFormat="1" applyFont="1" applyBorder="1" applyAlignment="1">
      <alignment horizontal="left" vertical="center" indent="1"/>
    </xf>
    <xf numFmtId="166" fontId="3" fillId="0" borderId="57" xfId="58" applyNumberFormat="1" applyFont="1" applyBorder="1" applyAlignment="1">
      <alignment horizontal="center" vertical="center"/>
    </xf>
    <xf numFmtId="0" fontId="3" fillId="0" borderId="57" xfId="57" applyNumberFormat="1" applyFont="1" applyBorder="1" applyAlignment="1">
      <alignment horizontal="left" vertical="center" wrapText="1" indent="1"/>
    </xf>
    <xf numFmtId="166" fontId="3" fillId="0" borderId="57" xfId="57" applyNumberFormat="1" applyFont="1" applyBorder="1" applyAlignment="1">
      <alignment horizontal="center" vertical="center"/>
    </xf>
    <xf numFmtId="14" fontId="4" fillId="19" borderId="52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32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54" xfId="38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7" quotePrefix="1" applyNumberFormat="1" applyFont="1" applyAlignment="1" applyProtection="1">
      <alignment vertical="center"/>
      <protection hidden="1"/>
    </xf>
    <xf numFmtId="14" fontId="3" fillId="22" borderId="23" xfId="0" applyNumberFormat="1" applyFont="1" applyFill="1" applyBorder="1" applyAlignment="1" applyProtection="1">
      <alignment horizontal="center" vertical="top"/>
      <protection locked="0"/>
    </xf>
    <xf numFmtId="0" fontId="5" fillId="0" borderId="40" xfId="38" applyFont="1" applyBorder="1" applyAlignment="1" applyProtection="1">
      <alignment horizontal="center" vertical="center"/>
      <protection hidden="1"/>
    </xf>
    <xf numFmtId="0" fontId="5" fillId="0" borderId="22" xfId="38" applyFont="1" applyBorder="1" applyAlignment="1" applyProtection="1">
      <alignment horizontal="center" vertical="center"/>
      <protection hidden="1"/>
    </xf>
    <xf numFmtId="0" fontId="5" fillId="0" borderId="38" xfId="38" applyFont="1" applyBorder="1" applyAlignment="1" applyProtection="1">
      <alignment horizontal="center" vertical="center"/>
      <protection hidden="1"/>
    </xf>
    <xf numFmtId="0" fontId="5" fillId="0" borderId="22" xfId="38" applyFont="1" applyBorder="1" applyAlignment="1" applyProtection="1">
      <alignment vertical="center" wrapText="1"/>
      <protection hidden="1"/>
    </xf>
    <xf numFmtId="0" fontId="5" fillId="0" borderId="38" xfId="38" applyFont="1" applyBorder="1" applyAlignment="1" applyProtection="1">
      <alignment vertical="center" wrapText="1"/>
      <protection hidden="1"/>
    </xf>
    <xf numFmtId="0" fontId="5" fillId="24" borderId="41" xfId="38" applyFont="1" applyFill="1" applyBorder="1" applyAlignment="1" applyProtection="1">
      <alignment horizontal="center" vertical="center" wrapText="1"/>
      <protection hidden="1"/>
    </xf>
    <xf numFmtId="0" fontId="5" fillId="24" borderId="26" xfId="38" applyFont="1" applyFill="1" applyBorder="1" applyAlignment="1" applyProtection="1">
      <alignment horizontal="center" vertical="center" wrapText="1"/>
      <protection hidden="1"/>
    </xf>
    <xf numFmtId="0" fontId="5" fillId="24" borderId="45" xfId="38" applyFont="1" applyFill="1" applyBorder="1" applyAlignment="1" applyProtection="1">
      <alignment horizontal="center" vertical="center" wrapText="1"/>
      <protection hidden="1"/>
    </xf>
    <xf numFmtId="0" fontId="5" fillId="24" borderId="39" xfId="38" applyFont="1" applyFill="1" applyBorder="1" applyAlignment="1" applyProtection="1">
      <alignment horizontal="center" vertical="center" wrapText="1"/>
      <protection hidden="1"/>
    </xf>
    <xf numFmtId="0" fontId="5" fillId="24" borderId="0" xfId="38" applyFont="1" applyFill="1" applyBorder="1" applyAlignment="1" applyProtection="1">
      <alignment horizontal="center" vertical="center" wrapText="1"/>
      <protection hidden="1"/>
    </xf>
    <xf numFmtId="0" fontId="5" fillId="24" borderId="46" xfId="38" applyFont="1" applyFill="1" applyBorder="1" applyAlignment="1" applyProtection="1">
      <alignment horizontal="center" vertical="center" wrapText="1"/>
      <protection hidden="1"/>
    </xf>
    <xf numFmtId="0" fontId="37" fillId="24" borderId="39" xfId="38" applyFont="1" applyFill="1" applyBorder="1" applyAlignment="1" applyProtection="1">
      <alignment horizontal="center" vertical="center" wrapText="1"/>
      <protection hidden="1"/>
    </xf>
    <xf numFmtId="0" fontId="37" fillId="24" borderId="0" xfId="38" applyFont="1" applyFill="1" applyBorder="1" applyAlignment="1" applyProtection="1">
      <alignment horizontal="center" vertical="center" wrapText="1"/>
      <protection hidden="1"/>
    </xf>
    <xf numFmtId="0" fontId="38" fillId="24" borderId="46" xfId="38" applyFont="1" applyFill="1" applyBorder="1" applyAlignment="1" applyProtection="1">
      <alignment horizontal="center" vertical="center" wrapText="1"/>
      <protection hidden="1"/>
    </xf>
    <xf numFmtId="0" fontId="38" fillId="24" borderId="39" xfId="38" applyFont="1" applyFill="1" applyBorder="1" applyAlignment="1" applyProtection="1">
      <alignment horizontal="center" vertical="center" wrapText="1"/>
      <protection hidden="1"/>
    </xf>
    <xf numFmtId="0" fontId="38" fillId="24" borderId="0" xfId="38" applyFont="1" applyFill="1" applyBorder="1" applyAlignment="1" applyProtection="1">
      <alignment horizontal="center" vertical="center" wrapText="1"/>
      <protection hidden="1"/>
    </xf>
    <xf numFmtId="168" fontId="3" fillId="22" borderId="10" xfId="0" applyNumberFormat="1" applyFont="1" applyFill="1" applyBorder="1" applyAlignment="1" applyProtection="1">
      <alignment horizontal="right" vertical="center" indent="2"/>
      <protection locked="0"/>
    </xf>
    <xf numFmtId="168" fontId="3" fillId="22" borderId="11" xfId="0" applyNumberFormat="1" applyFont="1" applyFill="1" applyBorder="1" applyAlignment="1" applyProtection="1">
      <alignment horizontal="right" vertical="center" indent="2"/>
      <protection locked="0"/>
    </xf>
    <xf numFmtId="168" fontId="3" fillId="22" borderId="12" xfId="0" applyNumberFormat="1" applyFont="1" applyFill="1" applyBorder="1" applyAlignment="1" applyProtection="1">
      <alignment horizontal="right" vertical="center" indent="2"/>
      <protection locked="0"/>
    </xf>
    <xf numFmtId="14" fontId="3" fillId="18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8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8" borderId="12" xfId="0" applyNumberFormat="1" applyFont="1" applyFill="1" applyBorder="1" applyAlignment="1" applyProtection="1">
      <alignment horizontal="left" vertical="center" indent="1"/>
      <protection locked="0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49" fontId="3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8" borderId="0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8" xfId="0" applyNumberFormat="1" applyFont="1" applyFill="1" applyBorder="1" applyAlignment="1" applyProtection="1">
      <alignment horizontal="left" vertical="center" indent="1"/>
      <protection locked="0"/>
    </xf>
    <xf numFmtId="0" fontId="9" fillId="20" borderId="10" xfId="33" applyFill="1" applyBorder="1" applyAlignment="1" applyProtection="1">
      <alignment horizontal="left" vertical="center" wrapText="1" indent="1"/>
      <protection locked="0"/>
    </xf>
    <xf numFmtId="0" fontId="33" fillId="20" borderId="11" xfId="33" applyFont="1" applyFill="1" applyBorder="1" applyAlignment="1" applyProtection="1">
      <alignment horizontal="left" vertical="center" wrapText="1" indent="1"/>
      <protection locked="0"/>
    </xf>
    <xf numFmtId="0" fontId="33" fillId="20" borderId="12" xfId="33" applyFont="1" applyFill="1" applyBorder="1" applyAlignment="1" applyProtection="1">
      <alignment horizontal="left" vertical="center" wrapText="1" indent="1"/>
      <protection locked="0"/>
    </xf>
    <xf numFmtId="0" fontId="3" fillId="23" borderId="0" xfId="0" applyFont="1" applyFill="1" applyBorder="1" applyAlignment="1" applyProtection="1">
      <alignment horizontal="center" vertical="center"/>
      <protection hidden="1"/>
    </xf>
    <xf numFmtId="49" fontId="3" fillId="20" borderId="10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0" borderId="11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0" borderId="12" xfId="47" applyNumberFormat="1" applyFont="1" applyFill="1" applyBorder="1" applyAlignment="1" applyProtection="1">
      <alignment horizontal="left" vertical="center" wrapText="1" indent="1"/>
      <protection locked="0"/>
    </xf>
    <xf numFmtId="49" fontId="3" fillId="20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20" borderId="12" xfId="0" applyNumberFormat="1" applyFont="1" applyFill="1" applyBorder="1" applyAlignment="1" applyProtection="1">
      <alignment horizontal="left" vertical="center" indent="1"/>
      <protection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1" fillId="20" borderId="13" xfId="33" applyFont="1" applyFill="1" applyBorder="1" applyAlignment="1" applyProtection="1">
      <alignment horizontal="left" vertical="center" wrapText="1" indent="1"/>
      <protection locked="0"/>
    </xf>
    <xf numFmtId="0" fontId="2" fillId="20" borderId="14" xfId="33" applyFont="1" applyFill="1" applyBorder="1" applyAlignment="1" applyProtection="1">
      <alignment horizontal="left" vertical="center" wrapText="1" indent="1"/>
      <protection locked="0"/>
    </xf>
    <xf numFmtId="0" fontId="2" fillId="20" borderId="15" xfId="33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hidden="1"/>
    </xf>
    <xf numFmtId="0" fontId="44" fillId="0" borderId="16" xfId="0" applyFont="1" applyFill="1" applyBorder="1" applyAlignment="1" applyProtection="1">
      <alignment horizontal="center" vertical="center" wrapText="1"/>
      <protection hidden="1"/>
    </xf>
    <xf numFmtId="49" fontId="3" fillId="20" borderId="10" xfId="47" applyNumberFormat="1" applyFont="1" applyFill="1" applyBorder="1" applyAlignment="1" applyProtection="1">
      <alignment horizontal="left" vertical="center" indent="1"/>
      <protection locked="0"/>
    </xf>
    <xf numFmtId="49" fontId="3" fillId="20" borderId="11" xfId="47" applyNumberFormat="1" applyFont="1" applyFill="1" applyBorder="1" applyAlignment="1" applyProtection="1">
      <alignment horizontal="left" vertical="center" indent="1"/>
      <protection locked="0"/>
    </xf>
    <xf numFmtId="49" fontId="3" fillId="20" borderId="12" xfId="47" applyNumberFormat="1" applyFont="1" applyFill="1" applyBorder="1" applyAlignment="1" applyProtection="1">
      <alignment horizontal="left" vertical="center" indent="1"/>
      <protection locked="0"/>
    </xf>
    <xf numFmtId="0" fontId="3" fillId="0" borderId="19" xfId="0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horizontal="left" vertical="top" indent="1"/>
    </xf>
    <xf numFmtId="0" fontId="3" fillId="0" borderId="18" xfId="0" applyFont="1" applyFill="1" applyBorder="1" applyAlignment="1" applyProtection="1">
      <alignment horizontal="left" vertical="top" indent="1"/>
    </xf>
    <xf numFmtId="0" fontId="3" fillId="0" borderId="19" xfId="0" applyFont="1" applyFill="1" applyBorder="1" applyAlignment="1" applyProtection="1">
      <alignment horizontal="left" vertical="top" indent="1"/>
    </xf>
    <xf numFmtId="0" fontId="46" fillId="0" borderId="13" xfId="0" quotePrefix="1" applyFont="1" applyFill="1" applyBorder="1" applyAlignment="1" applyProtection="1">
      <alignment horizontal="center" vertical="center"/>
      <protection hidden="1"/>
    </xf>
    <xf numFmtId="0" fontId="46" fillId="0" borderId="14" xfId="0" quotePrefix="1" applyFont="1" applyFill="1" applyBorder="1" applyAlignment="1" applyProtection="1">
      <alignment horizontal="center" vertical="center"/>
      <protection hidden="1"/>
    </xf>
    <xf numFmtId="0" fontId="46" fillId="0" borderId="15" xfId="0" quotePrefix="1" applyFont="1" applyFill="1" applyBorder="1" applyAlignment="1" applyProtection="1">
      <alignment horizontal="center" vertical="center"/>
      <protection hidden="1"/>
    </xf>
    <xf numFmtId="14" fontId="3" fillId="26" borderId="10" xfId="47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1" xfId="47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2" xfId="47" applyNumberFormat="1" applyFont="1" applyFill="1" applyBorder="1" applyAlignment="1" applyProtection="1">
      <alignment horizontal="left" vertical="center" indent="1"/>
      <protection locked="0" hidden="1"/>
    </xf>
    <xf numFmtId="165" fontId="3" fillId="18" borderId="16" xfId="0" applyNumberFormat="1" applyFont="1" applyFill="1" applyBorder="1" applyAlignment="1" applyProtection="1">
      <alignment horizontal="left" vertical="center"/>
      <protection locked="0"/>
    </xf>
    <xf numFmtId="165" fontId="3" fillId="18" borderId="17" xfId="0" applyNumberFormat="1" applyFont="1" applyFill="1" applyBorder="1" applyAlignment="1" applyProtection="1">
      <alignment horizontal="left" vertical="center"/>
      <protection locked="0"/>
    </xf>
    <xf numFmtId="165" fontId="3" fillId="18" borderId="20" xfId="0" applyNumberFormat="1" applyFont="1" applyFill="1" applyBorder="1" applyAlignment="1" applyProtection="1">
      <alignment horizontal="left" vertical="center" indent="1"/>
      <protection locked="0"/>
    </xf>
    <xf numFmtId="165" fontId="3" fillId="18" borderId="16" xfId="0" applyNumberFormat="1" applyFont="1" applyFill="1" applyBorder="1" applyAlignment="1" applyProtection="1">
      <alignment horizontal="left" vertical="center" indent="1"/>
      <protection locked="0"/>
    </xf>
    <xf numFmtId="0" fontId="3" fillId="22" borderId="10" xfId="0" applyFont="1" applyFill="1" applyBorder="1" applyAlignment="1" applyProtection="1">
      <alignment horizontal="left" vertical="center" indent="1"/>
      <protection locked="0"/>
    </xf>
    <xf numFmtId="0" fontId="3" fillId="22" borderId="11" xfId="0" applyFont="1" applyFill="1" applyBorder="1" applyAlignment="1" applyProtection="1">
      <alignment horizontal="left" vertical="center" indent="1"/>
      <protection locked="0"/>
    </xf>
    <xf numFmtId="0" fontId="3" fillId="22" borderId="12" xfId="0" applyFont="1" applyFill="1" applyBorder="1" applyAlignment="1" applyProtection="1">
      <alignment horizontal="left" vertical="center" indent="1"/>
      <protection locked="0"/>
    </xf>
    <xf numFmtId="165" fontId="3" fillId="20" borderId="16" xfId="47" applyNumberFormat="1" applyFont="1" applyFill="1" applyBorder="1" applyAlignment="1" applyProtection="1">
      <alignment vertical="center"/>
      <protection locked="0"/>
    </xf>
    <xf numFmtId="0" fontId="3" fillId="22" borderId="0" xfId="47" applyFont="1" applyFill="1" applyBorder="1" applyAlignment="1" applyProtection="1">
      <alignment vertical="center"/>
      <protection locked="0"/>
    </xf>
    <xf numFmtId="165" fontId="3" fillId="20" borderId="0" xfId="47" applyNumberFormat="1" applyFont="1" applyFill="1" applyBorder="1" applyAlignment="1" applyProtection="1">
      <alignment vertical="center"/>
      <protection locked="0"/>
    </xf>
    <xf numFmtId="0" fontId="3" fillId="22" borderId="16" xfId="47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8" fontId="5" fillId="0" borderId="10" xfId="40" applyNumberFormat="1" applyFont="1" applyFill="1" applyBorder="1" applyAlignment="1" applyProtection="1">
      <alignment horizontal="right" vertical="center" indent="1"/>
      <protection hidden="1"/>
    </xf>
    <xf numFmtId="168" fontId="5" fillId="0" borderId="11" xfId="40" applyNumberFormat="1" applyFont="1" applyFill="1" applyBorder="1" applyAlignment="1" applyProtection="1">
      <alignment horizontal="right" vertical="center" indent="1"/>
      <protection hidden="1"/>
    </xf>
    <xf numFmtId="168" fontId="5" fillId="0" borderId="12" xfId="40" applyNumberFormat="1" applyFont="1" applyFill="1" applyBorder="1" applyAlignment="1" applyProtection="1">
      <alignment horizontal="right" vertical="center" indent="1"/>
      <protection hidden="1"/>
    </xf>
    <xf numFmtId="0" fontId="3" fillId="0" borderId="19" xfId="38" applyFont="1" applyFill="1" applyBorder="1" applyAlignment="1" applyProtection="1">
      <alignment horizontal="left" vertical="center" wrapText="1" indent="1"/>
      <protection hidden="1"/>
    </xf>
    <xf numFmtId="0" fontId="3" fillId="0" borderId="0" xfId="38" applyFont="1" applyFill="1" applyBorder="1" applyAlignment="1" applyProtection="1">
      <alignment horizontal="left" vertical="center" wrapText="1" indent="1"/>
      <protection hidden="1"/>
    </xf>
    <xf numFmtId="0" fontId="3" fillId="0" borderId="0" xfId="58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20" borderId="14" xfId="47" applyFont="1" applyFill="1" applyBorder="1" applyAlignment="1" applyProtection="1">
      <alignment horizontal="left" vertical="center" wrapText="1"/>
      <protection hidden="1"/>
    </xf>
    <xf numFmtId="0" fontId="3" fillId="20" borderId="15" xfId="47" applyFont="1" applyFill="1" applyBorder="1" applyAlignment="1" applyProtection="1">
      <alignment horizontal="left" vertical="center" wrapText="1"/>
      <protection hidden="1"/>
    </xf>
    <xf numFmtId="0" fontId="3" fillId="20" borderId="16" xfId="47" applyFont="1" applyFill="1" applyBorder="1" applyAlignment="1" applyProtection="1">
      <alignment horizontal="left" vertical="center" wrapText="1"/>
      <protection hidden="1"/>
    </xf>
    <xf numFmtId="0" fontId="3" fillId="20" borderId="17" xfId="47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3" fillId="18" borderId="10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11" xfId="40" applyNumberFormat="1" applyFont="1" applyFill="1" applyBorder="1" applyAlignment="1" applyProtection="1">
      <alignment horizontal="left" vertical="center" indent="1"/>
      <protection locked="0"/>
    </xf>
    <xf numFmtId="49" fontId="3" fillId="18" borderId="12" xfId="40" applyNumberFormat="1" applyFont="1" applyFill="1" applyBorder="1" applyAlignment="1" applyProtection="1">
      <alignment horizontal="left" vertical="center" indent="1"/>
      <protection locked="0"/>
    </xf>
    <xf numFmtId="14" fontId="3" fillId="22" borderId="16" xfId="47" applyNumberFormat="1" applyFont="1" applyFill="1" applyBorder="1" applyAlignment="1" applyProtection="1">
      <alignment vertical="center"/>
      <protection locked="0" hidden="1"/>
    </xf>
    <xf numFmtId="49" fontId="3" fillId="20" borderId="47" xfId="33" applyNumberFormat="1" applyFont="1" applyFill="1" applyBorder="1" applyAlignment="1" applyProtection="1">
      <alignment horizontal="left" vertical="center" indent="1"/>
      <protection locked="0"/>
    </xf>
    <xf numFmtId="49" fontId="3" fillId="20" borderId="21" xfId="33" applyNumberFormat="1" applyFont="1" applyFill="1" applyBorder="1" applyAlignment="1" applyProtection="1">
      <alignment horizontal="left" vertical="center" indent="1"/>
      <protection locked="0"/>
    </xf>
    <xf numFmtId="49" fontId="3" fillId="20" borderId="48" xfId="33" applyNumberFormat="1" applyFont="1" applyFill="1" applyBorder="1" applyAlignment="1" applyProtection="1">
      <alignment horizontal="left" vertical="center" indent="1"/>
      <protection locked="0"/>
    </xf>
    <xf numFmtId="49" fontId="3" fillId="20" borderId="49" xfId="33" applyNumberFormat="1" applyFont="1" applyFill="1" applyBorder="1" applyAlignment="1" applyProtection="1">
      <alignment horizontal="left" vertical="center" indent="1"/>
      <protection locked="0"/>
    </xf>
    <xf numFmtId="49" fontId="3" fillId="20" borderId="50" xfId="33" applyNumberFormat="1" applyFont="1" applyFill="1" applyBorder="1" applyAlignment="1" applyProtection="1">
      <alignment horizontal="left" vertical="center" indent="1"/>
      <protection locked="0"/>
    </xf>
    <xf numFmtId="49" fontId="3" fillId="20" borderId="51" xfId="33" applyNumberFormat="1" applyFont="1" applyFill="1" applyBorder="1" applyAlignment="1" applyProtection="1">
      <alignment horizontal="left" vertical="center" indent="1"/>
      <protection locked="0"/>
    </xf>
    <xf numFmtId="0" fontId="3" fillId="0" borderId="13" xfId="58" applyFont="1" applyFill="1" applyBorder="1" applyAlignment="1" applyProtection="1">
      <alignment horizontal="left" vertical="center" wrapText="1" indent="1"/>
      <protection hidden="1"/>
    </xf>
    <xf numFmtId="0" fontId="3" fillId="0" borderId="14" xfId="58" applyFont="1" applyFill="1" applyBorder="1" applyAlignment="1" applyProtection="1">
      <alignment horizontal="left" vertical="center" wrapText="1" indent="1"/>
      <protection hidden="1"/>
    </xf>
    <xf numFmtId="0" fontId="3" fillId="0" borderId="15" xfId="58" applyFont="1" applyFill="1" applyBorder="1" applyAlignment="1" applyProtection="1">
      <alignment horizontal="left" vertical="center" wrapText="1" indent="1"/>
      <protection hidden="1"/>
    </xf>
    <xf numFmtId="0" fontId="3" fillId="0" borderId="19" xfId="58" applyFont="1" applyFill="1" applyBorder="1" applyAlignment="1" applyProtection="1">
      <alignment horizontal="left" vertical="center" wrapText="1" indent="1"/>
      <protection hidden="1"/>
    </xf>
    <xf numFmtId="0" fontId="3" fillId="0" borderId="0" xfId="58" applyFont="1" applyFill="1" applyBorder="1" applyAlignment="1" applyProtection="1">
      <alignment horizontal="left" vertical="center" wrapText="1" indent="1"/>
      <protection hidden="1"/>
    </xf>
    <xf numFmtId="0" fontId="3" fillId="0" borderId="18" xfId="58" applyFont="1" applyFill="1" applyBorder="1" applyAlignment="1" applyProtection="1">
      <alignment horizontal="left" vertical="center" wrapText="1" indent="1"/>
      <protection hidden="1"/>
    </xf>
    <xf numFmtId="0" fontId="3" fillId="0" borderId="20" xfId="58" applyFont="1" applyFill="1" applyBorder="1" applyAlignment="1" applyProtection="1">
      <alignment horizontal="left" vertical="center" wrapText="1" indent="1"/>
      <protection hidden="1"/>
    </xf>
    <xf numFmtId="0" fontId="3" fillId="0" borderId="16" xfId="58" applyFont="1" applyFill="1" applyBorder="1" applyAlignment="1" applyProtection="1">
      <alignment horizontal="left" vertical="center" wrapText="1" indent="1"/>
      <protection hidden="1"/>
    </xf>
    <xf numFmtId="0" fontId="3" fillId="0" borderId="17" xfId="58" applyFont="1" applyFill="1" applyBorder="1" applyAlignment="1" applyProtection="1">
      <alignment horizontal="left" vertical="center" wrapText="1" indent="1"/>
      <protection hidden="1"/>
    </xf>
    <xf numFmtId="0" fontId="52" fillId="0" borderId="19" xfId="0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52" fillId="0" borderId="18" xfId="0" applyFont="1" applyFill="1" applyBorder="1" applyAlignment="1" applyProtection="1">
      <alignment horizontal="center" vertical="center"/>
      <protection hidden="1"/>
    </xf>
    <xf numFmtId="0" fontId="3" fillId="24" borderId="19" xfId="0" applyFont="1" applyFill="1" applyBorder="1" applyAlignment="1" applyProtection="1">
      <alignment horizontal="left" vertical="center" wrapText="1" indent="1"/>
      <protection hidden="1"/>
    </xf>
    <xf numFmtId="0" fontId="3" fillId="24" borderId="0" xfId="0" applyFont="1" applyFill="1" applyBorder="1" applyAlignment="1" applyProtection="1">
      <alignment horizontal="left" vertical="center" wrapText="1" indent="1"/>
      <protection hidden="1"/>
    </xf>
    <xf numFmtId="0" fontId="4" fillId="19" borderId="36" xfId="58" applyFont="1" applyFill="1" applyBorder="1" applyAlignment="1" applyProtection="1">
      <alignment horizontal="center" vertical="center" wrapText="1"/>
      <protection hidden="1"/>
    </xf>
    <xf numFmtId="0" fontId="4" fillId="19" borderId="42" xfId="58" applyFont="1" applyFill="1" applyBorder="1" applyAlignment="1" applyProtection="1">
      <alignment horizontal="center" vertical="center" wrapText="1"/>
      <protection hidden="1"/>
    </xf>
    <xf numFmtId="0" fontId="4" fillId="19" borderId="43" xfId="58" applyFont="1" applyFill="1" applyBorder="1" applyAlignment="1" applyProtection="1">
      <alignment horizontal="center" vertical="center" wrapText="1"/>
      <protection hidden="1"/>
    </xf>
    <xf numFmtId="0" fontId="4" fillId="19" borderId="53" xfId="58" applyFont="1" applyFill="1" applyBorder="1" applyAlignment="1" applyProtection="1">
      <alignment horizontal="center" vertical="center" wrapText="1"/>
      <protection hidden="1"/>
    </xf>
    <xf numFmtId="14" fontId="4" fillId="19" borderId="36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42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43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3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36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42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43" xfId="58" applyNumberFormat="1" applyFont="1" applyFill="1" applyBorder="1" applyAlignment="1" applyProtection="1">
      <alignment horizontal="center" vertical="center" wrapText="1"/>
      <protection hidden="1"/>
    </xf>
    <xf numFmtId="49" fontId="4" fillId="19" borderId="53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52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32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54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2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32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4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36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42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43" xfId="58" applyNumberFormat="1" applyFont="1" applyFill="1" applyBorder="1" applyAlignment="1" applyProtection="1">
      <alignment horizontal="center" vertical="center" wrapText="1"/>
      <protection hidden="1"/>
    </xf>
    <xf numFmtId="3" fontId="4" fillId="19" borderId="53" xfId="58" applyNumberFormat="1" applyFont="1" applyFill="1" applyBorder="1" applyAlignment="1" applyProtection="1">
      <alignment horizontal="center" vertical="center" wrapText="1"/>
      <protection hidden="1"/>
    </xf>
    <xf numFmtId="14" fontId="4" fillId="19" borderId="52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32" xfId="38" applyNumberFormat="1" applyFont="1" applyFill="1" applyBorder="1" applyAlignment="1" applyProtection="1">
      <alignment horizontal="center" vertical="center" wrapText="1"/>
      <protection hidden="1"/>
    </xf>
    <xf numFmtId="14" fontId="4" fillId="19" borderId="54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52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32" xfId="38" applyNumberFormat="1" applyFont="1" applyFill="1" applyBorder="1" applyAlignment="1" applyProtection="1">
      <alignment horizontal="center" vertical="center" wrapText="1"/>
      <protection hidden="1"/>
    </xf>
    <xf numFmtId="49" fontId="4" fillId="19" borderId="54" xfId="38" applyNumberFormat="1" applyFont="1" applyFill="1" applyBorder="1" applyAlignment="1" applyProtection="1">
      <alignment horizontal="center" vertical="center" wrapText="1"/>
      <protection hidden="1"/>
    </xf>
    <xf numFmtId="0" fontId="4" fillId="19" borderId="52" xfId="38" applyFont="1" applyFill="1" applyBorder="1" applyAlignment="1" applyProtection="1">
      <alignment horizontal="center" vertical="center" wrapText="1"/>
      <protection hidden="1"/>
    </xf>
    <xf numFmtId="0" fontId="4" fillId="19" borderId="32" xfId="38" applyFont="1" applyFill="1" applyBorder="1" applyAlignment="1" applyProtection="1">
      <alignment horizontal="center" vertical="center" wrapText="1"/>
      <protection hidden="1"/>
    </xf>
    <xf numFmtId="0" fontId="4" fillId="19" borderId="54" xfId="38" applyFont="1" applyFill="1" applyBorder="1" applyAlignment="1" applyProtection="1">
      <alignment horizontal="center" vertical="center" wrapText="1"/>
      <protection hidden="1"/>
    </xf>
    <xf numFmtId="0" fontId="1" fillId="0" borderId="57" xfId="58" applyBorder="1" applyAlignment="1">
      <alignment horizontal="center" vertical="center"/>
    </xf>
  </cellXfs>
  <cellStyles count="5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3" xfId="58"/>
    <cellStyle name="Standard 3" xfId="41"/>
    <cellStyle name="Standard 4" xfId="42"/>
    <cellStyle name="Standard 5" xfId="57"/>
    <cellStyle name="Standard_Antrag Thüringen Jahr" xfId="43"/>
    <cellStyle name="Standard_Antrag Weiterbildung 2" xfId="44"/>
    <cellStyle name="Standard_Antrag Weiterbildung 2 2" xfId="56"/>
    <cellStyle name="Standard_KMU-Bewertung 2" xfId="45"/>
    <cellStyle name="Standard_Überarbeitete Abschnitte 03_09 2" xfId="46"/>
    <cellStyle name="Standard_Überarbeitete Abschnitte 11_10 2" xfId="47"/>
    <cellStyle name="Überschrift" xfId="48" builtinId="15" customBuiltin="1"/>
    <cellStyle name="Überschrift 1" xfId="49" builtinId="16" customBuiltin="1"/>
    <cellStyle name="Überschrift 2" xfId="50" builtinId="17" customBuiltin="1"/>
    <cellStyle name="Überschrift 3" xfId="51" builtinId="18" customBuiltin="1"/>
    <cellStyle name="Überschrift 4" xfId="52" builtinId="19" customBuiltin="1"/>
    <cellStyle name="Verknüpfte Zelle" xfId="53" builtinId="24" customBuiltin="1"/>
    <cellStyle name="Warnender Text" xfId="54" builtinId="11" customBuiltin="1"/>
    <cellStyle name="Zelle überprüfen" xfId="55" builtinId="23" customBuiltin="1"/>
  </cellStyles>
  <dxfs count="12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  <border>
        <top/>
        <bottom/>
      </border>
    </dxf>
    <dxf>
      <font>
        <strike val="0"/>
        <color theme="0"/>
      </font>
      <border>
        <top/>
        <bottom/>
      </border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T$8" lockText="1" noThreeD="1"/>
</file>

<file path=xl/ctrlProps/ctrlProp2.xml><?xml version="1.0" encoding="utf-8"?>
<formControlPr xmlns="http://schemas.microsoft.com/office/spreadsheetml/2009/9/main" objectType="CheckBox" fmlaLink="$T$7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0</xdr:row>
      <xdr:rowOff>0</xdr:rowOff>
    </xdr:from>
    <xdr:to>
      <xdr:col>21</xdr:col>
      <xdr:colOff>9525</xdr:colOff>
      <xdr:row>3</xdr:row>
      <xdr:rowOff>15875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4019550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</xdr:colOff>
      <xdr:row>4</xdr:row>
      <xdr:rowOff>180975</xdr:rowOff>
    </xdr:from>
    <xdr:ext cx="2790825" cy="1114425"/>
    <xdr:sp macro="" textlink="">
      <xdr:nvSpPr>
        <xdr:cNvPr id="2" name="Textfeld 1"/>
        <xdr:cNvSpPr txBox="1"/>
      </xdr:nvSpPr>
      <xdr:spPr>
        <a:xfrm>
          <a:off x="3438525" y="942975"/>
          <a:ext cx="2790825" cy="1114425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8</xdr:row>
          <xdr:rowOff>76200</xdr:rowOff>
        </xdr:from>
        <xdr:to>
          <xdr:col>16</xdr:col>
          <xdr:colOff>323850</xdr:colOff>
          <xdr:row>10</xdr:row>
          <xdr:rowOff>50800</xdr:rowOff>
        </xdr:to>
        <xdr:sp macro="" textlink="">
          <xdr:nvSpPr>
            <xdr:cNvPr id="107326" name="Check Box 830" hidden="1">
              <a:extLst>
                <a:ext uri="{63B3BB69-23CF-44E3-9099-C40C66FF867C}">
                  <a14:compatExt spid="_x0000_s107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Verwendungsnachweis mit                  Antrag auf Abschlusszahlung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5</xdr:col>
      <xdr:colOff>28575</xdr:colOff>
      <xdr:row>4</xdr:row>
      <xdr:rowOff>104775</xdr:rowOff>
    </xdr:to>
    <xdr:grpSp>
      <xdr:nvGrpSpPr>
        <xdr:cNvPr id="205298" name="Gruppieren 2"/>
        <xdr:cNvGrpSpPr>
          <a:grpSpLocks/>
        </xdr:cNvGrpSpPr>
      </xdr:nvGrpSpPr>
      <xdr:grpSpPr bwMode="auto">
        <a:xfrm>
          <a:off x="0" y="0"/>
          <a:ext cx="1870075" cy="866775"/>
          <a:chOff x="1" y="95250"/>
          <a:chExt cx="1743074" cy="867201"/>
        </a:xfrm>
      </xdr:grpSpPr>
      <xdr:pic>
        <xdr:nvPicPr>
          <xdr:cNvPr id="205299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Textfeld 17"/>
          <xdr:cNvSpPr txBox="1"/>
        </xdr:nvSpPr>
        <xdr:spPr bwMode="auto">
          <a:xfrm>
            <a:off x="1" y="848095"/>
            <a:ext cx="1743074" cy="1143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ctr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6</xdr:row>
          <xdr:rowOff>165100</xdr:rowOff>
        </xdr:from>
        <xdr:to>
          <xdr:col>16</xdr:col>
          <xdr:colOff>323850</xdr:colOff>
          <xdr:row>8</xdr:row>
          <xdr:rowOff>12700</xdr:rowOff>
        </xdr:to>
        <xdr:sp macro="" textlink="">
          <xdr:nvSpPr>
            <xdr:cNvPr id="180575" name="Check Box 1375" hidden="1">
              <a:extLst>
                <a:ext uri="{63B3BB69-23CF-44E3-9099-C40C66FF867C}">
                  <a14:compatExt spid="_x0000_s180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Antrag auf Zwischenzahlung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8</xdr:col>
      <xdr:colOff>295275</xdr:colOff>
      <xdr:row>0</xdr:row>
      <xdr:rowOff>0</xdr:rowOff>
    </xdr:from>
    <xdr:to>
      <xdr:col>19</xdr:col>
      <xdr:colOff>0</xdr:colOff>
      <xdr:row>2</xdr:row>
      <xdr:rowOff>168275</xdr:rowOff>
    </xdr:to>
    <xdr:pic>
      <xdr:nvPicPr>
        <xdr:cNvPr id="9" name="Grafik 8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086100" y="0"/>
          <a:ext cx="3190875" cy="549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12700</xdr:rowOff>
        </xdr:from>
        <xdr:to>
          <xdr:col>2</xdr:col>
          <xdr:colOff>76200</xdr:colOff>
          <xdr:row>32</xdr:row>
          <xdr:rowOff>0</xdr:rowOff>
        </xdr:to>
        <xdr:sp macro="" textlink="">
          <xdr:nvSpPr>
            <xdr:cNvPr id="197640" name="Check Box 8" hidden="1">
              <a:extLst>
                <a:ext uri="{63B3BB69-23CF-44E3-9099-C40C66FF867C}">
                  <a14:compatExt spid="_x0000_s197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12700</xdr:rowOff>
        </xdr:from>
        <xdr:to>
          <xdr:col>2</xdr:col>
          <xdr:colOff>76200</xdr:colOff>
          <xdr:row>34</xdr:row>
          <xdr:rowOff>0</xdr:rowOff>
        </xdr:to>
        <xdr:sp macro="" textlink="">
          <xdr:nvSpPr>
            <xdr:cNvPr id="197641" name="Check Box 9" hidden="1">
              <a:extLst>
                <a:ext uri="{63B3BB69-23CF-44E3-9099-C40C66FF867C}">
                  <a14:compatExt spid="_x0000_s197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12700</xdr:rowOff>
        </xdr:from>
        <xdr:to>
          <xdr:col>2</xdr:col>
          <xdr:colOff>76200</xdr:colOff>
          <xdr:row>36</xdr:row>
          <xdr:rowOff>0</xdr:rowOff>
        </xdr:to>
        <xdr:sp macro="" textlink="">
          <xdr:nvSpPr>
            <xdr:cNvPr id="197642" name="Check Box 10" hidden="1">
              <a:extLst>
                <a:ext uri="{63B3BB69-23CF-44E3-9099-C40C66FF867C}">
                  <a14:compatExt spid="_x0000_s197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12700</xdr:rowOff>
        </xdr:from>
        <xdr:to>
          <xdr:col>2</xdr:col>
          <xdr:colOff>76200</xdr:colOff>
          <xdr:row>38</xdr:row>
          <xdr:rowOff>0</xdr:rowOff>
        </xdr:to>
        <xdr:sp macro="" textlink="">
          <xdr:nvSpPr>
            <xdr:cNvPr id="197643" name="Check Box 11" hidden="1">
              <a:extLst>
                <a:ext uri="{63B3BB69-23CF-44E3-9099-C40C66FF867C}">
                  <a14:compatExt spid="_x0000_s197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</xdr:rowOff>
    </xdr:from>
    <xdr:to>
      <xdr:col>19</xdr:col>
      <xdr:colOff>0</xdr:colOff>
      <xdr:row>74</xdr:row>
      <xdr:rowOff>142875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3657601"/>
          <a:ext cx="6229350" cy="6086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C21"/>
  <sheetViews>
    <sheetView showGridLines="0" zoomScaleNormal="100" workbookViewId="0">
      <selection activeCell="A16" sqref="A16"/>
    </sheetView>
  </sheetViews>
  <sheetFormatPr baseColWidth="10" defaultColWidth="11.453125" defaultRowHeight="11.5" x14ac:dyDescent="0.25"/>
  <cols>
    <col min="1" max="1" width="10.7265625" style="168" customWidth="1"/>
    <col min="2" max="2" width="15.7265625" style="169" customWidth="1"/>
    <col min="3" max="3" width="78.7265625" style="168" customWidth="1"/>
    <col min="4" max="16384" width="11.453125" style="168"/>
  </cols>
  <sheetData>
    <row r="1" spans="1:3" s="423" customFormat="1" ht="30" customHeight="1" thickBot="1" x14ac:dyDescent="0.3">
      <c r="A1" s="421" t="s">
        <v>39</v>
      </c>
      <c r="B1" s="422"/>
      <c r="C1" s="422"/>
    </row>
    <row r="2" spans="1:3" s="423" customFormat="1" ht="30" customHeight="1" thickTop="1" x14ac:dyDescent="0.4">
      <c r="A2" s="424" t="s">
        <v>208</v>
      </c>
      <c r="B2" s="425"/>
      <c r="C2" s="426"/>
    </row>
    <row r="3" spans="1:3" s="423" customFormat="1" ht="30" customHeight="1" thickBot="1" x14ac:dyDescent="0.3">
      <c r="A3" s="427" t="s">
        <v>207</v>
      </c>
      <c r="B3" s="428"/>
      <c r="C3" s="429"/>
    </row>
    <row r="4" spans="1:3" ht="15" customHeight="1" thickTop="1" x14ac:dyDescent="0.25">
      <c r="A4" s="430" t="str">
        <f ca="1">IF(AND('Seite 2'!S17=0,'Seite 3'!E16="",'Seite 3'!E18="")," - öffentlich -"," - vertraulich -")</f>
        <v xml:space="preserve"> - öffentlich -</v>
      </c>
    </row>
    <row r="5" spans="1:3" ht="15" customHeight="1" x14ac:dyDescent="0.25"/>
    <row r="6" spans="1:3" s="423" customFormat="1" ht="18" customHeight="1" x14ac:dyDescent="0.25">
      <c r="A6" s="431" t="s">
        <v>200</v>
      </c>
      <c r="B6" s="432"/>
      <c r="C6" s="433"/>
    </row>
    <row r="7" spans="1:3" s="436" customFormat="1" ht="18" customHeight="1" x14ac:dyDescent="0.25">
      <c r="A7" s="434" t="s">
        <v>40</v>
      </c>
      <c r="B7" s="435" t="s">
        <v>41</v>
      </c>
      <c r="C7" s="434" t="s">
        <v>42</v>
      </c>
    </row>
    <row r="8" spans="1:3" s="170" customFormat="1" ht="24" customHeight="1" x14ac:dyDescent="0.25">
      <c r="A8" s="437" t="s">
        <v>43</v>
      </c>
      <c r="B8" s="438">
        <v>43768</v>
      </c>
      <c r="C8" s="439" t="s">
        <v>44</v>
      </c>
    </row>
    <row r="9" spans="1:3" ht="24" customHeight="1" x14ac:dyDescent="0.25">
      <c r="A9" s="437" t="s">
        <v>191</v>
      </c>
      <c r="B9" s="438">
        <v>43858</v>
      </c>
      <c r="C9" s="439" t="s">
        <v>192</v>
      </c>
    </row>
    <row r="10" spans="1:3" ht="24" customHeight="1" x14ac:dyDescent="0.25">
      <c r="A10" s="437" t="s">
        <v>193</v>
      </c>
      <c r="B10" s="438">
        <v>44841</v>
      </c>
      <c r="C10" s="439" t="s">
        <v>194</v>
      </c>
    </row>
    <row r="11" spans="1:3" s="423" customFormat="1" ht="15" customHeight="1" x14ac:dyDescent="0.25">
      <c r="A11" s="440"/>
    </row>
    <row r="12" spans="1:3" s="423" customFormat="1" ht="18" customHeight="1" x14ac:dyDescent="0.25">
      <c r="A12" s="431" t="s">
        <v>201</v>
      </c>
      <c r="B12" s="432"/>
      <c r="C12" s="433"/>
    </row>
    <row r="13" spans="1:3" s="436" customFormat="1" ht="18" customHeight="1" x14ac:dyDescent="0.25">
      <c r="A13" s="434" t="s">
        <v>40</v>
      </c>
      <c r="B13" s="435" t="s">
        <v>41</v>
      </c>
      <c r="C13" s="434" t="s">
        <v>42</v>
      </c>
    </row>
    <row r="14" spans="1:3" s="436" customFormat="1" ht="24" customHeight="1" x14ac:dyDescent="0.25">
      <c r="A14" s="441" t="s">
        <v>202</v>
      </c>
      <c r="B14" s="442">
        <v>44928</v>
      </c>
      <c r="C14" s="443" t="s">
        <v>203</v>
      </c>
    </row>
    <row r="15" spans="1:3" s="423" customFormat="1" ht="24" customHeight="1" x14ac:dyDescent="0.25">
      <c r="A15" s="441" t="s">
        <v>209</v>
      </c>
      <c r="B15" s="444">
        <v>45366</v>
      </c>
      <c r="C15" s="443" t="s">
        <v>210</v>
      </c>
    </row>
    <row r="16" spans="1:3" s="423" customFormat="1" ht="24" customHeight="1" x14ac:dyDescent="0.25">
      <c r="A16" s="441"/>
      <c r="B16" s="444"/>
      <c r="C16" s="443"/>
    </row>
    <row r="17" spans="1:3" s="423" customFormat="1" ht="24" customHeight="1" x14ac:dyDescent="0.25">
      <c r="A17" s="441"/>
      <c r="B17" s="444"/>
      <c r="C17" s="443"/>
    </row>
    <row r="18" spans="1:3" s="423" customFormat="1" ht="24" customHeight="1" x14ac:dyDescent="0.25">
      <c r="A18" s="441"/>
      <c r="B18" s="444"/>
      <c r="C18" s="443"/>
    </row>
    <row r="19" spans="1:3" s="423" customFormat="1" ht="24" customHeight="1" x14ac:dyDescent="0.25">
      <c r="A19" s="441"/>
      <c r="B19" s="442"/>
      <c r="C19" s="443"/>
    </row>
    <row r="20" spans="1:3" s="423" customFormat="1" ht="24" customHeight="1" x14ac:dyDescent="0.25">
      <c r="A20" s="441"/>
      <c r="B20" s="442"/>
      <c r="C20" s="443"/>
    </row>
    <row r="21" spans="1:3" s="423" customFormat="1" ht="24" customHeight="1" x14ac:dyDescent="0.25">
      <c r="A21" s="441"/>
      <c r="B21" s="444"/>
      <c r="C21" s="443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/>
  </sheetViews>
  <sheetFormatPr baseColWidth="10" defaultColWidth="11.453125" defaultRowHeight="12.5" x14ac:dyDescent="0.25"/>
  <cols>
    <col min="1" max="1" width="24.26953125" style="408" customWidth="1"/>
    <col min="2" max="3" width="12.7265625" style="406" customWidth="1"/>
    <col min="4" max="4" width="1.7265625" style="406" customWidth="1"/>
    <col min="5" max="6" width="12.7265625" style="406" customWidth="1"/>
    <col min="7" max="7" width="1.7265625" style="406" customWidth="1"/>
    <col min="8" max="9" width="12.7265625" style="406" customWidth="1"/>
    <col min="10" max="10" width="1.7265625" style="406" customWidth="1"/>
    <col min="11" max="12" width="12.7265625" style="406" customWidth="1"/>
    <col min="13" max="13" width="1.7265625" style="406" customWidth="1"/>
    <col min="14" max="15" width="12.7265625" style="406" customWidth="1"/>
    <col min="16" max="16384" width="11.453125" style="406"/>
  </cols>
  <sheetData>
    <row r="1" spans="1:15" ht="18" customHeight="1" x14ac:dyDescent="0.25">
      <c r="A1" s="404" t="s">
        <v>173</v>
      </c>
      <c r="B1" s="405">
        <v>43191</v>
      </c>
      <c r="C1" s="405">
        <v>43368</v>
      </c>
    </row>
    <row r="2" spans="1:15" ht="18" customHeight="1" x14ac:dyDescent="0.25">
      <c r="A2" s="404" t="s">
        <v>174</v>
      </c>
      <c r="B2" s="407">
        <v>43221</v>
      </c>
      <c r="C2" s="407">
        <v>43343</v>
      </c>
    </row>
    <row r="4" spans="1:15" ht="18" customHeight="1" x14ac:dyDescent="0.25">
      <c r="A4" s="404"/>
      <c r="B4" s="600" t="s">
        <v>175</v>
      </c>
      <c r="C4" s="600"/>
      <c r="E4" s="600" t="s">
        <v>136</v>
      </c>
      <c r="F4" s="600"/>
      <c r="G4" s="409"/>
      <c r="H4" s="600" t="s">
        <v>176</v>
      </c>
      <c r="I4" s="600"/>
      <c r="J4" s="409"/>
      <c r="K4" s="600" t="s">
        <v>79</v>
      </c>
      <c r="L4" s="600"/>
      <c r="M4" s="409"/>
      <c r="N4" s="600" t="s">
        <v>135</v>
      </c>
      <c r="O4" s="600"/>
    </row>
    <row r="5" spans="1:15" ht="18" customHeight="1" x14ac:dyDescent="0.25">
      <c r="A5" s="404" t="s">
        <v>171</v>
      </c>
      <c r="B5" s="407">
        <v>43221</v>
      </c>
      <c r="C5" s="407">
        <v>43343</v>
      </c>
      <c r="E5" s="405">
        <v>43191</v>
      </c>
      <c r="F5" s="407">
        <v>43343</v>
      </c>
      <c r="G5" s="409"/>
      <c r="H5" s="407">
        <v>43221</v>
      </c>
      <c r="I5" s="407">
        <v>43343</v>
      </c>
      <c r="J5" s="409"/>
      <c r="K5" s="407">
        <v>43221</v>
      </c>
      <c r="L5" s="407">
        <v>43343</v>
      </c>
      <c r="M5" s="409"/>
      <c r="N5" s="407">
        <v>43221</v>
      </c>
      <c r="O5" s="407">
        <v>43343</v>
      </c>
    </row>
    <row r="6" spans="1:15" ht="18" customHeight="1" x14ac:dyDescent="0.25">
      <c r="A6" s="404" t="s">
        <v>172</v>
      </c>
      <c r="B6" s="405">
        <v>43191</v>
      </c>
      <c r="C6" s="405">
        <v>43368</v>
      </c>
      <c r="E6" s="405">
        <v>43191</v>
      </c>
      <c r="F6" s="405">
        <v>43368</v>
      </c>
      <c r="G6" s="409"/>
      <c r="H6" s="405">
        <v>43191</v>
      </c>
      <c r="I6" s="405">
        <v>43368</v>
      </c>
      <c r="J6" s="409"/>
      <c r="K6" s="405">
        <v>43191</v>
      </c>
      <c r="L6" s="405">
        <v>43368</v>
      </c>
      <c r="M6" s="409"/>
      <c r="N6" s="405">
        <v>43191</v>
      </c>
      <c r="O6" s="405">
        <v>43368</v>
      </c>
    </row>
  </sheetData>
  <sheetProtection password="E8E7" sheet="1" objects="1" scenarios="1" autoFilter="0"/>
  <mergeCells count="5">
    <mergeCell ref="B4:C4"/>
    <mergeCell ref="E4:F4"/>
    <mergeCell ref="H4:I4"/>
    <mergeCell ref="K4:L4"/>
    <mergeCell ref="N4:O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56"/>
  <sheetViews>
    <sheetView showGridLines="0" zoomScaleNormal="100" workbookViewId="0"/>
  </sheetViews>
  <sheetFormatPr baseColWidth="10" defaultColWidth="11.453125" defaultRowHeight="12" customHeight="1" x14ac:dyDescent="0.25"/>
  <cols>
    <col min="1" max="21" width="5.1796875" style="257" customWidth="1"/>
    <col min="22" max="16384" width="11.453125" style="257"/>
  </cols>
  <sheetData>
    <row r="1" spans="1:21" s="256" customFormat="1" ht="18" customHeight="1" x14ac:dyDescent="0.25">
      <c r="A1" s="283" t="s">
        <v>75</v>
      </c>
      <c r="B1" s="260"/>
      <c r="C1" s="260"/>
      <c r="D1" s="260"/>
      <c r="E1" s="260"/>
      <c r="F1" s="260"/>
      <c r="G1" s="260"/>
      <c r="H1" s="260"/>
    </row>
    <row r="2" spans="1:21" s="256" customFormat="1" ht="12" customHeight="1" x14ac:dyDescent="0.25">
      <c r="A2" s="260"/>
      <c r="B2" s="260"/>
      <c r="C2" s="260"/>
      <c r="D2" s="260"/>
      <c r="E2" s="260"/>
      <c r="F2" s="260"/>
      <c r="G2" s="260"/>
      <c r="H2" s="260"/>
    </row>
    <row r="3" spans="1:21" s="256" customFormat="1" ht="12" customHeight="1" x14ac:dyDescent="0.25"/>
    <row r="4" spans="1:21" s="256" customFormat="1" ht="12" customHeight="1" x14ac:dyDescent="0.25"/>
    <row r="5" spans="1:21" ht="15" customHeight="1" x14ac:dyDescent="0.25">
      <c r="A5" s="276" t="s">
        <v>73</v>
      </c>
      <c r="B5" s="277"/>
      <c r="C5" s="277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455" t="s">
        <v>83</v>
      </c>
      <c r="O5" s="456"/>
      <c r="P5" s="456"/>
      <c r="Q5" s="457"/>
      <c r="R5" s="455" t="s">
        <v>84</v>
      </c>
      <c r="S5" s="456"/>
      <c r="T5" s="456"/>
      <c r="U5" s="457"/>
    </row>
    <row r="6" spans="1:21" ht="15" customHeight="1" x14ac:dyDescent="0.25">
      <c r="A6" s="301"/>
      <c r="B6" s="280"/>
      <c r="C6" s="280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458"/>
      <c r="O6" s="459"/>
      <c r="P6" s="459"/>
      <c r="Q6" s="460"/>
      <c r="R6" s="458"/>
      <c r="S6" s="459"/>
      <c r="T6" s="459"/>
      <c r="U6" s="460"/>
    </row>
    <row r="7" spans="1:21" ht="15" customHeight="1" x14ac:dyDescent="0.25">
      <c r="A7" s="279"/>
      <c r="B7" s="280"/>
      <c r="C7" s="280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458"/>
      <c r="O7" s="459"/>
      <c r="P7" s="459"/>
      <c r="Q7" s="460"/>
      <c r="R7" s="458"/>
      <c r="S7" s="459"/>
      <c r="T7" s="459"/>
      <c r="U7" s="460"/>
    </row>
    <row r="8" spans="1:21" ht="15" customHeight="1" x14ac:dyDescent="0.25">
      <c r="A8" s="279"/>
      <c r="B8" s="280"/>
      <c r="C8" s="28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461" t="s">
        <v>76</v>
      </c>
      <c r="O8" s="462"/>
      <c r="P8" s="462"/>
      <c r="Q8" s="463"/>
      <c r="R8" s="461" t="s">
        <v>118</v>
      </c>
      <c r="S8" s="465"/>
      <c r="T8" s="465"/>
      <c r="U8" s="463"/>
    </row>
    <row r="9" spans="1:21" ht="15" customHeight="1" x14ac:dyDescent="0.25">
      <c r="A9" s="279"/>
      <c r="B9" s="280"/>
      <c r="C9" s="280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461"/>
      <c r="O9" s="462"/>
      <c r="P9" s="462"/>
      <c r="Q9" s="463"/>
      <c r="R9" s="461"/>
      <c r="S9" s="465"/>
      <c r="T9" s="465"/>
      <c r="U9" s="463"/>
    </row>
    <row r="10" spans="1:21" ht="15" customHeight="1" x14ac:dyDescent="0.25">
      <c r="A10" s="282"/>
      <c r="B10" s="280"/>
      <c r="C10" s="280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461"/>
      <c r="O10" s="462"/>
      <c r="P10" s="462"/>
      <c r="Q10" s="463"/>
      <c r="R10" s="461"/>
      <c r="S10" s="465"/>
      <c r="T10" s="465"/>
      <c r="U10" s="463"/>
    </row>
    <row r="11" spans="1:21" ht="15" customHeight="1" x14ac:dyDescent="0.25">
      <c r="A11" s="279"/>
      <c r="B11" s="280"/>
      <c r="C11" s="280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464"/>
      <c r="O11" s="465"/>
      <c r="P11" s="465"/>
      <c r="Q11" s="463"/>
      <c r="R11" s="464"/>
      <c r="S11" s="465"/>
      <c r="T11" s="465"/>
      <c r="U11" s="463"/>
    </row>
    <row r="12" spans="1:21" ht="18" customHeight="1" x14ac:dyDescent="0.25">
      <c r="A12" s="275" t="s">
        <v>46</v>
      </c>
      <c r="B12" s="261" t="s">
        <v>65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450" t="s">
        <v>62</v>
      </c>
      <c r="O12" s="451"/>
      <c r="P12" s="451"/>
      <c r="Q12" s="452"/>
      <c r="R12" s="450" t="s">
        <v>62</v>
      </c>
      <c r="S12" s="451"/>
      <c r="T12" s="451"/>
      <c r="U12" s="452"/>
    </row>
    <row r="13" spans="1:21" ht="18" customHeight="1" x14ac:dyDescent="0.25">
      <c r="A13" s="275" t="s">
        <v>46</v>
      </c>
      <c r="B13" s="264" t="s">
        <v>103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450" t="s">
        <v>62</v>
      </c>
      <c r="O13" s="451"/>
      <c r="P13" s="451"/>
      <c r="Q13" s="452"/>
      <c r="R13" s="450" t="s">
        <v>62</v>
      </c>
      <c r="S13" s="451"/>
      <c r="T13" s="451"/>
      <c r="U13" s="452"/>
    </row>
    <row r="14" spans="1:21" ht="30" customHeight="1" x14ac:dyDescent="0.25">
      <c r="A14" s="410" t="s">
        <v>181</v>
      </c>
      <c r="B14" s="453" t="s">
        <v>180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4"/>
      <c r="N14" s="450" t="s">
        <v>62</v>
      </c>
      <c r="O14" s="451"/>
      <c r="P14" s="451"/>
      <c r="Q14" s="452"/>
      <c r="R14" s="450" t="s">
        <v>62</v>
      </c>
      <c r="S14" s="451"/>
      <c r="T14" s="451"/>
      <c r="U14" s="452"/>
    </row>
    <row r="15" spans="1:21" ht="18" customHeight="1" x14ac:dyDescent="0.25">
      <c r="A15" s="410" t="s">
        <v>46</v>
      </c>
      <c r="B15" s="266" t="s">
        <v>187</v>
      </c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2"/>
      <c r="N15" s="450" t="s">
        <v>62</v>
      </c>
      <c r="O15" s="451"/>
      <c r="P15" s="451"/>
      <c r="Q15" s="452"/>
      <c r="R15" s="450" t="s">
        <v>62</v>
      </c>
      <c r="S15" s="451"/>
      <c r="T15" s="451"/>
      <c r="U15" s="452"/>
    </row>
    <row r="16" spans="1:21" ht="18" customHeight="1" x14ac:dyDescent="0.25">
      <c r="A16" s="275" t="s">
        <v>46</v>
      </c>
      <c r="B16" s="261" t="s">
        <v>79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3"/>
      <c r="N16" s="450" t="s">
        <v>62</v>
      </c>
      <c r="O16" s="451"/>
      <c r="P16" s="451"/>
      <c r="Q16" s="452"/>
      <c r="R16" s="450" t="s">
        <v>62</v>
      </c>
      <c r="S16" s="451"/>
      <c r="T16" s="451"/>
      <c r="U16" s="452"/>
    </row>
    <row r="17" spans="1:21" ht="18" customHeight="1" x14ac:dyDescent="0.25">
      <c r="A17" s="275" t="s">
        <v>46</v>
      </c>
      <c r="B17" s="266" t="s">
        <v>66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450" t="s">
        <v>62</v>
      </c>
      <c r="O17" s="451"/>
      <c r="P17" s="451"/>
      <c r="Q17" s="452"/>
      <c r="R17" s="450" t="s">
        <v>62</v>
      </c>
      <c r="S17" s="451"/>
      <c r="T17" s="451"/>
      <c r="U17" s="452"/>
    </row>
    <row r="18" spans="1:21" ht="18" customHeight="1" x14ac:dyDescent="0.25">
      <c r="A18" s="275" t="s">
        <v>46</v>
      </c>
      <c r="B18" s="266" t="s">
        <v>131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450" t="s">
        <v>62</v>
      </c>
      <c r="O18" s="451"/>
      <c r="P18" s="451"/>
      <c r="Q18" s="452"/>
      <c r="R18" s="450" t="s">
        <v>62</v>
      </c>
      <c r="S18" s="451"/>
      <c r="T18" s="451"/>
      <c r="U18" s="452"/>
    </row>
    <row r="19" spans="1:21" ht="18" customHeight="1" x14ac:dyDescent="0.25">
      <c r="A19" s="275" t="s">
        <v>46</v>
      </c>
      <c r="B19" s="267" t="s">
        <v>165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401"/>
      <c r="N19" s="450" t="s">
        <v>62</v>
      </c>
      <c r="O19" s="451"/>
      <c r="P19" s="451"/>
      <c r="Q19" s="452"/>
      <c r="R19" s="450" t="s">
        <v>62</v>
      </c>
      <c r="S19" s="451"/>
      <c r="T19" s="451"/>
      <c r="U19" s="452"/>
    </row>
    <row r="20" spans="1:21" ht="18" customHeight="1" x14ac:dyDescent="0.25">
      <c r="A20" s="275" t="s">
        <v>46</v>
      </c>
      <c r="B20" s="267" t="s">
        <v>164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401"/>
      <c r="N20" s="450" t="s">
        <v>62</v>
      </c>
      <c r="O20" s="451"/>
      <c r="P20" s="451"/>
      <c r="Q20" s="452"/>
      <c r="R20" s="450" t="s">
        <v>62</v>
      </c>
      <c r="S20" s="451"/>
      <c r="T20" s="451"/>
      <c r="U20" s="452"/>
    </row>
    <row r="22" spans="1:21" s="259" customFormat="1" ht="15" customHeight="1" x14ac:dyDescent="0.25">
      <c r="A22" s="269" t="s">
        <v>63</v>
      </c>
      <c r="B22" s="269"/>
      <c r="C22" s="258"/>
    </row>
    <row r="23" spans="1:21" s="259" customFormat="1" ht="5.15" customHeight="1" x14ac:dyDescent="0.25">
      <c r="A23" s="270"/>
      <c r="B23" s="270"/>
    </row>
    <row r="24" spans="1:21" s="259" customFormat="1" ht="15" customHeight="1" x14ac:dyDescent="0.25">
      <c r="A24" s="272" t="s">
        <v>4</v>
      </c>
      <c r="B24" s="273" t="s">
        <v>120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</row>
    <row r="25" spans="1:21" s="259" customFormat="1" ht="15" customHeight="1" x14ac:dyDescent="0.25">
      <c r="A25" s="272"/>
      <c r="B25" s="273" t="s">
        <v>104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</row>
    <row r="26" spans="1:21" s="259" customFormat="1" ht="5.15" customHeight="1" x14ac:dyDescent="0.25">
      <c r="A26" s="272"/>
      <c r="B26" s="272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</row>
    <row r="27" spans="1:21" s="259" customFormat="1" ht="15" customHeight="1" x14ac:dyDescent="0.25">
      <c r="A27" s="272" t="s">
        <v>6</v>
      </c>
      <c r="B27" s="273" t="s">
        <v>105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</row>
    <row r="28" spans="1:21" s="259" customFormat="1" ht="15" customHeight="1" x14ac:dyDescent="0.25">
      <c r="A28" s="272"/>
      <c r="B28" s="273" t="s">
        <v>107</v>
      </c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</row>
    <row r="29" spans="1:21" s="259" customFormat="1" ht="15" customHeight="1" x14ac:dyDescent="0.25">
      <c r="A29" s="272"/>
      <c r="B29" s="273" t="s">
        <v>106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</row>
    <row r="30" spans="1:21" s="259" customFormat="1" ht="15" customHeight="1" x14ac:dyDescent="0.25">
      <c r="A30" s="272"/>
      <c r="B30" s="273" t="s">
        <v>81</v>
      </c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</row>
    <row r="31" spans="1:21" s="259" customFormat="1" ht="15" customHeight="1" x14ac:dyDescent="0.25">
      <c r="A31" s="272"/>
      <c r="B31" s="273" t="s">
        <v>110</v>
      </c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</row>
    <row r="32" spans="1:21" s="259" customFormat="1" ht="15" customHeight="1" x14ac:dyDescent="0.25">
      <c r="A32" s="272"/>
      <c r="B32" s="273" t="s">
        <v>116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</row>
    <row r="33" spans="1:21" s="259" customFormat="1" ht="15" customHeight="1" x14ac:dyDescent="0.25">
      <c r="A33" s="272"/>
      <c r="B33" s="273" t="s">
        <v>115</v>
      </c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</row>
    <row r="34" spans="1:21" s="259" customFormat="1" ht="15" customHeight="1" x14ac:dyDescent="0.25">
      <c r="A34" s="272"/>
      <c r="B34" s="273" t="s">
        <v>108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</row>
    <row r="35" spans="1:21" s="259" customFormat="1" ht="15" customHeight="1" x14ac:dyDescent="0.25">
      <c r="A35" s="272"/>
      <c r="B35" s="273" t="s">
        <v>109</v>
      </c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</row>
    <row r="36" spans="1:21" s="259" customFormat="1" ht="5.15" customHeight="1" x14ac:dyDescent="0.25">
      <c r="A36" s="272"/>
      <c r="B36" s="273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</row>
    <row r="37" spans="1:21" s="259" customFormat="1" ht="15" customHeight="1" x14ac:dyDescent="0.25">
      <c r="A37" s="272" t="s">
        <v>7</v>
      </c>
      <c r="B37" s="273" t="s">
        <v>82</v>
      </c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</row>
    <row r="38" spans="1:21" s="259" customFormat="1" ht="15" customHeight="1" x14ac:dyDescent="0.25">
      <c r="A38" s="272"/>
      <c r="B38" s="273" t="s">
        <v>114</v>
      </c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</row>
    <row r="39" spans="1:21" s="259" customFormat="1" ht="5.15" customHeight="1" x14ac:dyDescent="0.25">
      <c r="A39" s="272"/>
      <c r="B39" s="273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</row>
    <row r="40" spans="1:21" s="259" customFormat="1" ht="15" customHeight="1" x14ac:dyDescent="0.25">
      <c r="A40" s="272" t="s">
        <v>8</v>
      </c>
      <c r="B40" s="273" t="s">
        <v>166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</row>
    <row r="41" spans="1:21" s="259" customFormat="1" ht="15" customHeight="1" x14ac:dyDescent="0.25">
      <c r="A41" s="272"/>
      <c r="B41" s="273" t="s">
        <v>167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</row>
    <row r="42" spans="1:21" ht="5.15" customHeight="1" x14ac:dyDescent="0.25"/>
    <row r="43" spans="1:21" s="259" customFormat="1" ht="15" customHeight="1" x14ac:dyDescent="0.25">
      <c r="A43" s="272" t="s">
        <v>64</v>
      </c>
      <c r="B43" s="273" t="s">
        <v>132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</row>
    <row r="44" spans="1:21" s="259" customFormat="1" ht="15" customHeight="1" x14ac:dyDescent="0.25">
      <c r="A44" s="272"/>
      <c r="B44" s="273" t="s">
        <v>133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</row>
    <row r="45" spans="1:21" ht="15" customHeight="1" x14ac:dyDescent="0.25">
      <c r="B45" s="274" t="s">
        <v>46</v>
      </c>
      <c r="C45" s="268" t="s">
        <v>67</v>
      </c>
    </row>
    <row r="46" spans="1:21" ht="15" customHeight="1" x14ac:dyDescent="0.25">
      <c r="B46" s="274" t="s">
        <v>46</v>
      </c>
      <c r="C46" s="268" t="s">
        <v>68</v>
      </c>
    </row>
    <row r="47" spans="1:21" ht="15" customHeight="1" x14ac:dyDescent="0.25">
      <c r="B47" s="274" t="s">
        <v>46</v>
      </c>
      <c r="C47" s="273" t="s">
        <v>70</v>
      </c>
    </row>
    <row r="48" spans="1:21" ht="15" customHeight="1" x14ac:dyDescent="0.25">
      <c r="B48" s="274"/>
      <c r="C48" s="273" t="s">
        <v>69</v>
      </c>
    </row>
    <row r="49" spans="1:21" ht="15" customHeight="1" x14ac:dyDescent="0.25">
      <c r="B49" s="274" t="s">
        <v>46</v>
      </c>
      <c r="C49" s="273" t="s">
        <v>121</v>
      </c>
    </row>
    <row r="50" spans="1:21" ht="15" customHeight="1" x14ac:dyDescent="0.25">
      <c r="B50" s="274"/>
      <c r="C50" s="273" t="s">
        <v>71</v>
      </c>
    </row>
    <row r="51" spans="1:21" ht="15" customHeight="1" x14ac:dyDescent="0.25">
      <c r="B51" s="274" t="s">
        <v>46</v>
      </c>
      <c r="C51" s="273" t="s">
        <v>72</v>
      </c>
    </row>
    <row r="52" spans="1:21" s="259" customFormat="1" ht="5.15" customHeight="1" x14ac:dyDescent="0.25">
      <c r="A52" s="272"/>
      <c r="B52" s="273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</row>
    <row r="53" spans="1:21" s="259" customFormat="1" ht="15" customHeight="1" x14ac:dyDescent="0.25">
      <c r="A53" s="272" t="s">
        <v>74</v>
      </c>
      <c r="B53" s="273" t="s">
        <v>119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</row>
    <row r="54" spans="1:21" s="259" customFormat="1" ht="15" customHeight="1" x14ac:dyDescent="0.25">
      <c r="A54" s="272"/>
      <c r="B54" s="273" t="s">
        <v>111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</row>
    <row r="55" spans="1:21" s="259" customFormat="1" ht="15" customHeight="1" x14ac:dyDescent="0.25">
      <c r="A55" s="272"/>
      <c r="B55" s="273" t="s">
        <v>112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</row>
    <row r="56" spans="1:21" s="259" customFormat="1" ht="15" customHeight="1" x14ac:dyDescent="0.25">
      <c r="A56" s="272"/>
      <c r="B56" s="273" t="s">
        <v>113</v>
      </c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</row>
  </sheetData>
  <sheetProtection password="E8E7" sheet="1" objects="1" scenarios="1" autoFilter="0"/>
  <mergeCells count="23">
    <mergeCell ref="B14:M14"/>
    <mergeCell ref="N5:Q7"/>
    <mergeCell ref="N8:Q11"/>
    <mergeCell ref="R5:U7"/>
    <mergeCell ref="R8:U11"/>
    <mergeCell ref="N12:Q12"/>
    <mergeCell ref="R12:U12"/>
    <mergeCell ref="N13:Q13"/>
    <mergeCell ref="R13:U13"/>
    <mergeCell ref="R20:U20"/>
    <mergeCell ref="N14:Q14"/>
    <mergeCell ref="R14:U14"/>
    <mergeCell ref="N18:Q18"/>
    <mergeCell ref="R18:U18"/>
    <mergeCell ref="N16:Q16"/>
    <mergeCell ref="R17:U17"/>
    <mergeCell ref="N17:Q17"/>
    <mergeCell ref="R16:U16"/>
    <mergeCell ref="N19:Q19"/>
    <mergeCell ref="R19:U19"/>
    <mergeCell ref="N20:Q20"/>
    <mergeCell ref="N15:Q15"/>
    <mergeCell ref="R15:U15"/>
  </mergeCells>
  <conditionalFormatting sqref="N12:U20">
    <cfRule type="cellIs" dxfId="11" priority="2" stopIfTrue="1" operator="not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67"/>
  <sheetViews>
    <sheetView showGridLines="0" tabSelected="1" zoomScaleNormal="100" workbookViewId="0">
      <selection activeCell="A6" sqref="A6:I6"/>
    </sheetView>
  </sheetViews>
  <sheetFormatPr baseColWidth="10" defaultColWidth="11.453125" defaultRowHeight="12.75" customHeight="1" x14ac:dyDescent="0.25"/>
  <cols>
    <col min="1" max="1" width="1.54296875" style="3" customWidth="1"/>
    <col min="2" max="4" width="6.54296875" style="3" customWidth="1"/>
    <col min="5" max="18" width="5.1796875" style="3" customWidth="1"/>
    <col min="19" max="19" width="0.81640625" style="3" customWidth="1"/>
    <col min="20" max="20" width="9.453125" style="180" hidden="1" customWidth="1"/>
    <col min="21" max="21" width="24" style="3" hidden="1" customWidth="1"/>
    <col min="22" max="26" width="10.453125" style="3" hidden="1" customWidth="1"/>
    <col min="27" max="27" width="20.26953125" style="3" hidden="1" customWidth="1"/>
    <col min="28" max="28" width="71.7265625" style="3" hidden="1" customWidth="1"/>
    <col min="29" max="29" width="30.7265625" style="3" hidden="1" customWidth="1"/>
    <col min="30" max="16384" width="11.453125" style="3"/>
  </cols>
  <sheetData>
    <row r="1" spans="1:29" s="2" customFormat="1" ht="15" customHeight="1" x14ac:dyDescent="0.25">
      <c r="T1" s="175"/>
      <c r="U1" s="171"/>
      <c r="V1" s="171"/>
      <c r="W1" s="171"/>
      <c r="X1" s="171"/>
      <c r="Y1" s="171"/>
      <c r="Z1" s="171"/>
      <c r="AA1" s="234"/>
      <c r="AB1" s="234"/>
      <c r="AC1" s="234"/>
    </row>
    <row r="2" spans="1:29" s="2" customFormat="1" ht="15" customHeight="1" x14ac:dyDescent="0.25">
      <c r="T2" s="175"/>
      <c r="U2" s="171"/>
      <c r="V2" s="171"/>
      <c r="W2" s="171"/>
      <c r="X2" s="171"/>
      <c r="Y2" s="171"/>
      <c r="Z2" s="171"/>
      <c r="AA2" s="234"/>
      <c r="AB2" s="234"/>
      <c r="AC2" s="234"/>
    </row>
    <row r="3" spans="1:29" s="2" customFormat="1" ht="15" customHeight="1" x14ac:dyDescent="0.25">
      <c r="T3" s="175"/>
      <c r="U3" s="171"/>
      <c r="V3" s="171"/>
      <c r="W3" s="171"/>
      <c r="X3" s="171"/>
      <c r="Y3" s="171"/>
      <c r="Z3" s="171"/>
      <c r="AA3" s="234"/>
      <c r="AB3" s="234"/>
      <c r="AC3" s="234"/>
    </row>
    <row r="4" spans="1:29" ht="15" customHeight="1" x14ac:dyDescent="0.25">
      <c r="T4" s="482" t="s">
        <v>61</v>
      </c>
      <c r="U4" s="482"/>
      <c r="V4" s="482"/>
      <c r="W4" s="482"/>
      <c r="X4" s="482"/>
      <c r="Y4" s="482"/>
      <c r="Z4" s="482"/>
      <c r="AA4" s="482"/>
      <c r="AB4" s="482"/>
      <c r="AC4" s="482"/>
    </row>
    <row r="5" spans="1:29" ht="15" customHeight="1" x14ac:dyDescent="0.25">
      <c r="T5" s="284">
        <v>1</v>
      </c>
      <c r="U5" s="284">
        <v>2</v>
      </c>
      <c r="V5" s="284">
        <v>3</v>
      </c>
      <c r="W5" s="284">
        <v>4</v>
      </c>
      <c r="X5" s="284">
        <v>5</v>
      </c>
      <c r="Y5" s="284">
        <v>6</v>
      </c>
      <c r="Z5" s="284">
        <v>7</v>
      </c>
      <c r="AA5" s="284">
        <v>8</v>
      </c>
      <c r="AB5" s="284">
        <v>9</v>
      </c>
      <c r="AC5" s="250"/>
    </row>
    <row r="6" spans="1:29" ht="15" customHeight="1" x14ac:dyDescent="0.25">
      <c r="A6" s="473"/>
      <c r="B6" s="474"/>
      <c r="C6" s="474"/>
      <c r="D6" s="474"/>
      <c r="E6" s="474"/>
      <c r="F6" s="474"/>
      <c r="G6" s="474"/>
      <c r="H6" s="474"/>
      <c r="I6" s="475"/>
      <c r="J6" s="46"/>
      <c r="T6" s="250"/>
      <c r="U6" s="249"/>
      <c r="V6" s="472" t="s">
        <v>77</v>
      </c>
      <c r="W6" s="472"/>
      <c r="X6" s="472"/>
      <c r="Y6" s="472"/>
      <c r="Z6" s="284"/>
      <c r="AA6" s="284"/>
      <c r="AB6" s="249"/>
      <c r="AC6" s="250"/>
    </row>
    <row r="7" spans="1:29" ht="15" customHeight="1" x14ac:dyDescent="0.25">
      <c r="A7" s="476"/>
      <c r="B7" s="477"/>
      <c r="C7" s="477"/>
      <c r="D7" s="477"/>
      <c r="E7" s="477"/>
      <c r="F7" s="477"/>
      <c r="G7" s="477"/>
      <c r="H7" s="477"/>
      <c r="I7" s="478"/>
      <c r="J7" s="47"/>
      <c r="T7" s="252" t="b">
        <v>0</v>
      </c>
      <c r="U7" s="251" t="s">
        <v>117</v>
      </c>
      <c r="V7" s="284" t="str">
        <f>IF($G$44="","____",YEAR($G$44))</f>
        <v>____</v>
      </c>
      <c r="W7" s="284" t="str">
        <f>IF(OR($G$44="",$P$44=""),"____",IF(YEAR($P$44)-YEAR($G$44)&gt;0,$V$7+1,"____"))</f>
        <v>____</v>
      </c>
      <c r="X7" s="284" t="str">
        <f>IF(OR($G$44="",$P$44=""),"____",IF(YEAR($P$44)-YEAR($G$44)&gt;1,$W$7+1,"____"))</f>
        <v>____</v>
      </c>
      <c r="Y7" s="284" t="str">
        <f>IF(OR($G$44="",$P$44=""),"____",IF(YEAR($P$44)-YEAR($G$44)&gt;2,$X$7+1,"____"))</f>
        <v>____</v>
      </c>
      <c r="Z7" s="339" t="str">
        <f>IF($G$44="","____ - ____",IF(MAX($W$7:$Y$7)&gt;0,CONCATENATE(V7," - ",MAX($W$7:$Y$7)),V7))</f>
        <v>____ - ____</v>
      </c>
      <c r="AA7" s="251" t="str">
        <f>CONCATENATE(IF($G$44="","__.__.____",TEXT($G$44,"TT.MM.JJJJ"))," - ",IF($P$44="","__.__.____",TEXT($P$44,"TT.MM.JJJJ")))</f>
        <v>__.__.____ - __.__.____</v>
      </c>
      <c r="AB7" s="251" t="str">
        <f>CONCATENATE(U7,"für Erklärungszeitraum ",AA7)</f>
        <v>Antrag auf Zwischenzahlung für Erklärungszeitraum __.__.____ - __.__.____</v>
      </c>
      <c r="AC7" s="250" t="s">
        <v>135</v>
      </c>
    </row>
    <row r="8" spans="1:29" ht="15" customHeight="1" x14ac:dyDescent="0.25">
      <c r="A8" s="476"/>
      <c r="B8" s="477"/>
      <c r="C8" s="477"/>
      <c r="D8" s="477"/>
      <c r="E8" s="477"/>
      <c r="F8" s="477"/>
      <c r="G8" s="477"/>
      <c r="H8" s="477"/>
      <c r="I8" s="478"/>
      <c r="J8" s="47"/>
      <c r="T8" s="252" t="b">
        <v>0</v>
      </c>
      <c r="U8" s="251" t="s">
        <v>188</v>
      </c>
      <c r="V8" s="284" t="str">
        <f>IF($G$42="","____",YEAR($G$42))</f>
        <v>____</v>
      </c>
      <c r="W8" s="284" t="str">
        <f>IF(OR($G$42="",$P$42=""),"____",IF(YEAR($P$42)-YEAR($G$42)&gt;0,$V$8+1,"____"))</f>
        <v>____</v>
      </c>
      <c r="X8" s="284" t="str">
        <f>IF(OR($G$42="",$P$42=""),"____",IF(YEAR($P$42)-YEAR($G$42)&gt;1,$W$8+1,"____"))</f>
        <v>____</v>
      </c>
      <c r="Y8" s="284" t="str">
        <f>IF(OR($G$42="",$P$42=""),"____",IF(YEAR($P$42)-YEAR($G$42)&gt;2,$X$8+1,"____"))</f>
        <v>____</v>
      </c>
      <c r="Z8" s="339" t="str">
        <f>IF($G$42="","____ - ____",IF(MAX($W$8:$Y$8)&gt;0,CONCATENATE(V8," - ",MAX($W$8:$Y$8)),V8))</f>
        <v>____ - ____</v>
      </c>
      <c r="AA8" s="251" t="str">
        <f>CONCATENATE(IF($G$42="","__.__.____",TEXT($G$42,"TT.MM.JJJJ"))," - ",IF($P$42="","__.__.____",TEXT($P$42,"TT.MM.JJJJ")))</f>
        <v>__.__.____ - __.__.____</v>
      </c>
      <c r="AB8" s="251" t="str">
        <f>CONCATENATE(U8,"für Bewilligungszeitraum ",AA8)</f>
        <v>Antrag auf Abschlusszahlung mit VWN für Bewilligungszeitraum __.__.____ - __.__.____</v>
      </c>
      <c r="AC8" s="250"/>
    </row>
    <row r="9" spans="1:29" ht="15" customHeight="1" x14ac:dyDescent="0.25">
      <c r="A9" s="476"/>
      <c r="B9" s="477"/>
      <c r="C9" s="477"/>
      <c r="D9" s="477"/>
      <c r="E9" s="477"/>
      <c r="F9" s="477"/>
      <c r="G9" s="477"/>
      <c r="H9" s="477"/>
      <c r="I9" s="478"/>
      <c r="J9" s="47"/>
      <c r="T9" s="250">
        <f>COUNTIF(T7:T8,TRUE)</f>
        <v>0</v>
      </c>
      <c r="U9" s="251"/>
      <c r="V9" s="361"/>
      <c r="W9" s="361"/>
      <c r="X9" s="361"/>
      <c r="Y9" s="361"/>
      <c r="Z9" s="361"/>
      <c r="AA9" s="251"/>
      <c r="AB9" s="251"/>
      <c r="AC9" s="250"/>
    </row>
    <row r="10" spans="1:29" ht="15" customHeight="1" x14ac:dyDescent="0.25">
      <c r="A10" s="515"/>
      <c r="B10" s="516"/>
      <c r="C10" s="513"/>
      <c r="D10" s="513"/>
      <c r="E10" s="513"/>
      <c r="F10" s="513"/>
      <c r="G10" s="513"/>
      <c r="H10" s="513"/>
      <c r="I10" s="514"/>
      <c r="J10" s="47"/>
      <c r="T10" s="250"/>
      <c r="U10" s="251"/>
      <c r="V10" s="251"/>
      <c r="W10" s="251"/>
      <c r="X10" s="251"/>
      <c r="Y10" s="251"/>
      <c r="Z10" s="400"/>
      <c r="AA10" s="251"/>
      <c r="AB10" s="251"/>
      <c r="AC10" s="250"/>
    </row>
    <row r="11" spans="1:29" ht="15" customHeight="1" x14ac:dyDescent="0.25">
      <c r="A11" s="48" t="s">
        <v>21</v>
      </c>
      <c r="B11" s="48"/>
      <c r="C11" s="48"/>
      <c r="D11" s="48"/>
      <c r="E11" s="48"/>
      <c r="J11" s="11"/>
      <c r="T11" s="175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1:29" ht="15" customHeight="1" x14ac:dyDescent="0.25">
      <c r="T12" s="175"/>
      <c r="U12" s="171"/>
      <c r="V12" s="171"/>
      <c r="W12" s="171"/>
      <c r="X12" s="171"/>
      <c r="Y12" s="171"/>
      <c r="Z12" s="171"/>
      <c r="AA12" s="171"/>
      <c r="AB12" s="171"/>
      <c r="AC12" s="171"/>
    </row>
    <row r="13" spans="1:29" s="23" customFormat="1" ht="15" customHeight="1" x14ac:dyDescent="0.25">
      <c r="A13" s="49" t="s">
        <v>204</v>
      </c>
      <c r="B13" s="19"/>
      <c r="C13" s="19"/>
      <c r="D13" s="19"/>
      <c r="E13" s="19"/>
      <c r="F13" s="19"/>
      <c r="G13" s="19"/>
      <c r="H13" s="19"/>
      <c r="K13" s="50" t="s">
        <v>15</v>
      </c>
      <c r="L13" s="51"/>
      <c r="M13" s="51"/>
      <c r="N13" s="51"/>
      <c r="O13" s="51"/>
      <c r="P13" s="51"/>
      <c r="Q13" s="51"/>
      <c r="R13" s="51"/>
      <c r="S13" s="52"/>
      <c r="T13" s="176"/>
      <c r="U13" s="172"/>
      <c r="V13" s="172"/>
      <c r="W13" s="172"/>
      <c r="X13" s="172"/>
      <c r="Y13" s="172"/>
      <c r="Z13" s="172"/>
      <c r="AA13" s="172"/>
      <c r="AB13" s="172"/>
      <c r="AC13" s="172"/>
    </row>
    <row r="14" spans="1:29" s="23" customFormat="1" ht="15" customHeight="1" x14ac:dyDescent="0.25">
      <c r="A14" s="49" t="s">
        <v>205</v>
      </c>
      <c r="B14" s="19"/>
      <c r="C14" s="19"/>
      <c r="D14" s="19"/>
      <c r="E14" s="19"/>
      <c r="F14" s="19"/>
      <c r="G14" s="19"/>
      <c r="H14" s="19"/>
      <c r="J14" s="19"/>
      <c r="K14" s="53"/>
      <c r="L14" s="54"/>
      <c r="M14" s="54"/>
      <c r="N14" s="54"/>
      <c r="O14" s="54"/>
      <c r="P14" s="54"/>
      <c r="Q14" s="54"/>
      <c r="R14" s="54"/>
      <c r="S14" s="55"/>
      <c r="T14" s="176"/>
      <c r="U14" s="172"/>
      <c r="V14" s="172"/>
      <c r="W14" s="172"/>
      <c r="X14" s="172"/>
      <c r="Y14" s="172"/>
      <c r="Z14" s="172"/>
      <c r="AA14" s="172"/>
      <c r="AB14" s="172"/>
      <c r="AC14" s="172"/>
    </row>
    <row r="15" spans="1:29" s="23" customFormat="1" ht="15" customHeight="1" x14ac:dyDescent="0.25">
      <c r="A15" s="49" t="s">
        <v>195</v>
      </c>
      <c r="B15" s="19"/>
      <c r="C15" s="19"/>
      <c r="D15" s="19"/>
      <c r="E15" s="19"/>
      <c r="F15" s="19"/>
      <c r="G15" s="19"/>
      <c r="H15" s="19"/>
      <c r="I15" s="19"/>
      <c r="J15" s="19"/>
      <c r="K15" s="53"/>
      <c r="L15" s="54"/>
      <c r="M15" s="54"/>
      <c r="N15" s="54"/>
      <c r="O15" s="54"/>
      <c r="P15" s="54"/>
      <c r="Q15" s="54"/>
      <c r="R15" s="54"/>
      <c r="S15" s="55"/>
      <c r="T15" s="176"/>
      <c r="U15" s="172"/>
      <c r="V15" s="172"/>
      <c r="W15" s="172"/>
      <c r="X15" s="172"/>
      <c r="Y15" s="172"/>
      <c r="Z15" s="172"/>
      <c r="AA15" s="172"/>
      <c r="AB15" s="172"/>
      <c r="AC15" s="172"/>
    </row>
    <row r="16" spans="1:29" s="23" customFormat="1" ht="15" customHeight="1" x14ac:dyDescent="0.25">
      <c r="A16" s="49" t="s">
        <v>196</v>
      </c>
      <c r="B16" s="19"/>
      <c r="C16" s="19"/>
      <c r="D16" s="19"/>
      <c r="E16" s="19"/>
      <c r="F16" s="19"/>
      <c r="G16" s="19"/>
      <c r="H16" s="19"/>
      <c r="I16" s="19"/>
      <c r="J16" s="19"/>
      <c r="K16" s="53"/>
      <c r="L16" s="54"/>
      <c r="M16" s="54"/>
      <c r="N16" s="54"/>
      <c r="O16" s="54"/>
      <c r="P16" s="54"/>
      <c r="Q16" s="54"/>
      <c r="R16" s="54"/>
      <c r="S16" s="55"/>
      <c r="T16" s="176"/>
      <c r="U16" s="172"/>
      <c r="V16" s="172"/>
      <c r="W16" s="172"/>
      <c r="X16" s="172"/>
      <c r="Y16" s="172"/>
      <c r="Z16" s="172"/>
      <c r="AA16" s="172"/>
      <c r="AB16" s="172"/>
      <c r="AC16" s="172"/>
    </row>
    <row r="17" spans="1:29" s="23" customFormat="1" ht="15" customHeigh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56"/>
      <c r="L17" s="57"/>
      <c r="M17" s="57"/>
      <c r="N17" s="57"/>
      <c r="O17" s="57"/>
      <c r="P17" s="57"/>
      <c r="Q17" s="57"/>
      <c r="R17" s="57"/>
      <c r="S17" s="58"/>
      <c r="T17" s="176"/>
      <c r="U17" s="172"/>
      <c r="V17" s="172"/>
      <c r="W17" s="172"/>
      <c r="X17" s="172"/>
      <c r="Y17" s="172"/>
      <c r="Z17" s="172"/>
      <c r="AA17" s="172"/>
      <c r="AB17" s="172"/>
      <c r="AC17" s="172"/>
    </row>
    <row r="18" spans="1:29" s="20" customFormat="1" ht="18" customHeight="1" x14ac:dyDescent="0.25">
      <c r="A18" s="23"/>
      <c r="B18" s="23"/>
      <c r="C18" s="23"/>
      <c r="D18" s="23"/>
      <c r="E18" s="23"/>
      <c r="F18" s="19"/>
      <c r="G18" s="19"/>
      <c r="H18" s="19"/>
      <c r="I18" s="19"/>
      <c r="J18" s="19"/>
      <c r="K18" s="59" t="s">
        <v>11</v>
      </c>
      <c r="L18" s="60"/>
      <c r="M18" s="60"/>
      <c r="N18" s="61"/>
      <c r="O18" s="510">
        <f ca="1">TODAY()</f>
        <v>45366</v>
      </c>
      <c r="P18" s="511"/>
      <c r="Q18" s="511"/>
      <c r="R18" s="511"/>
      <c r="S18" s="512"/>
      <c r="T18" s="176"/>
      <c r="U18" s="172"/>
      <c r="V18" s="172"/>
      <c r="W18" s="172"/>
      <c r="X18" s="172"/>
      <c r="Y18" s="172"/>
      <c r="Z18" s="172"/>
      <c r="AA18" s="172"/>
      <c r="AB18" s="172"/>
      <c r="AC18" s="172"/>
    </row>
    <row r="19" spans="1:29" s="20" customFormat="1" ht="18" customHeight="1" x14ac:dyDescent="0.25">
      <c r="A19" s="23"/>
      <c r="B19" s="23"/>
      <c r="C19" s="23"/>
      <c r="D19" s="23"/>
      <c r="E19" s="23"/>
      <c r="F19" s="19"/>
      <c r="G19" s="19"/>
      <c r="H19" s="19"/>
      <c r="I19" s="19"/>
      <c r="J19" s="19"/>
      <c r="K19" s="62" t="s">
        <v>9</v>
      </c>
      <c r="L19" s="63"/>
      <c r="M19" s="63"/>
      <c r="N19" s="64"/>
      <c r="O19" s="500"/>
      <c r="P19" s="501"/>
      <c r="Q19" s="501"/>
      <c r="R19" s="501"/>
      <c r="S19" s="502"/>
      <c r="T19" s="176"/>
      <c r="U19" s="172"/>
      <c r="V19" s="172"/>
      <c r="W19" s="172"/>
      <c r="X19" s="172"/>
      <c r="Y19" s="172"/>
      <c r="Z19" s="172"/>
      <c r="AA19" s="172"/>
      <c r="AB19" s="172"/>
      <c r="AC19" s="172"/>
    </row>
    <row r="20" spans="1:29" ht="5.15" customHeight="1" x14ac:dyDescent="0.25">
      <c r="T20" s="175"/>
      <c r="U20" s="171"/>
      <c r="V20" s="171"/>
      <c r="W20" s="171"/>
      <c r="X20" s="171"/>
      <c r="Y20" s="171"/>
      <c r="Z20" s="171"/>
      <c r="AA20" s="171"/>
      <c r="AB20" s="171"/>
      <c r="AC20" s="171"/>
    </row>
    <row r="21" spans="1:29" ht="18" customHeight="1" x14ac:dyDescent="0.25">
      <c r="A21" s="507" t="str">
        <f>IF($T$9=0,"Bitte den Nachweistyp auswählen!",IF($T$9&gt;1,"Bitte nur einen Nachweistyp auswählen!",VLOOKUP(TRUE,$T$7:$AB$8,9,FALSE)))</f>
        <v>Bitte den Nachweistyp auswählen!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9"/>
      <c r="T21" s="175"/>
      <c r="U21" s="171"/>
      <c r="V21" s="171"/>
      <c r="W21" s="171"/>
      <c r="X21" s="171"/>
      <c r="Y21" s="171"/>
      <c r="Z21" s="171"/>
      <c r="AA21" s="171"/>
      <c r="AB21" s="171"/>
      <c r="AC21" s="171"/>
    </row>
    <row r="22" spans="1:29" ht="15" customHeight="1" x14ac:dyDescent="0.25">
      <c r="A22" s="489" t="s">
        <v>126</v>
      </c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1"/>
      <c r="T22" s="175"/>
      <c r="U22" s="171"/>
      <c r="V22" s="171"/>
      <c r="W22" s="171"/>
      <c r="X22" s="171"/>
      <c r="Y22" s="171"/>
      <c r="Z22" s="171"/>
      <c r="AA22" s="171"/>
      <c r="AB22" s="171"/>
      <c r="AC22" s="171"/>
    </row>
    <row r="23" spans="1:29" ht="12" customHeight="1" x14ac:dyDescent="0.25">
      <c r="A23" s="498" t="s">
        <v>52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175"/>
      <c r="U23" s="171"/>
      <c r="V23" s="171"/>
      <c r="W23" s="171"/>
      <c r="X23" s="171"/>
      <c r="Y23" s="171"/>
      <c r="Z23" s="171"/>
      <c r="AA23" s="171"/>
      <c r="AB23" s="171"/>
      <c r="AC23" s="171"/>
    </row>
    <row r="24" spans="1:29" ht="12" customHeight="1" x14ac:dyDescent="0.25">
      <c r="A24" s="499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175"/>
      <c r="U24" s="171"/>
      <c r="V24" s="171"/>
      <c r="W24" s="171"/>
      <c r="X24" s="171"/>
      <c r="Y24" s="171"/>
      <c r="Z24" s="171"/>
      <c r="AA24" s="171"/>
      <c r="AB24" s="171"/>
      <c r="AC24" s="171"/>
    </row>
    <row r="25" spans="1:29" s="7" customFormat="1" ht="15" customHeight="1" x14ac:dyDescent="0.25">
      <c r="A25" s="4" t="s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6"/>
      <c r="T25" s="175"/>
      <c r="U25" s="171"/>
      <c r="V25" s="171"/>
      <c r="W25" s="171"/>
      <c r="X25" s="171"/>
      <c r="Y25" s="171"/>
      <c r="Z25" s="171"/>
      <c r="AA25" s="171"/>
      <c r="AB25" s="171"/>
      <c r="AC25" s="171"/>
    </row>
    <row r="26" spans="1:29" ht="5.1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65"/>
      <c r="S26" s="15"/>
      <c r="T26" s="175"/>
      <c r="U26" s="171"/>
      <c r="V26" s="171"/>
      <c r="W26" s="171"/>
      <c r="X26" s="171"/>
      <c r="Y26" s="171"/>
      <c r="Z26" s="171"/>
      <c r="AA26" s="171"/>
      <c r="AB26" s="171"/>
      <c r="AC26" s="171"/>
    </row>
    <row r="27" spans="1:29" s="67" customFormat="1" ht="15" customHeight="1" x14ac:dyDescent="0.25">
      <c r="A27" s="503" t="s">
        <v>53</v>
      </c>
      <c r="B27" s="504"/>
      <c r="C27" s="504"/>
      <c r="D27" s="505"/>
      <c r="E27" s="492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4"/>
      <c r="S27" s="66"/>
      <c r="T27" s="177"/>
      <c r="U27" s="173"/>
      <c r="V27" s="173"/>
      <c r="W27" s="173"/>
      <c r="X27" s="173"/>
      <c r="Y27" s="173"/>
      <c r="Z27" s="173"/>
      <c r="AA27" s="173"/>
      <c r="AB27" s="173"/>
      <c r="AC27" s="173"/>
    </row>
    <row r="28" spans="1:29" s="67" customFormat="1" ht="15" customHeight="1" x14ac:dyDescent="0.25">
      <c r="A28" s="506"/>
      <c r="B28" s="504"/>
      <c r="C28" s="504"/>
      <c r="D28" s="505"/>
      <c r="E28" s="495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7"/>
      <c r="S28" s="66"/>
      <c r="T28" s="177"/>
      <c r="U28" s="173"/>
      <c r="V28" s="173"/>
      <c r="W28" s="173"/>
      <c r="X28" s="173"/>
      <c r="Y28" s="173"/>
      <c r="Z28" s="173"/>
      <c r="AA28" s="173"/>
      <c r="AB28" s="173"/>
      <c r="AC28" s="173"/>
    </row>
    <row r="29" spans="1:29" ht="5.15" customHeight="1" x14ac:dyDescent="0.25">
      <c r="A29" s="3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5"/>
      <c r="T29" s="177"/>
      <c r="U29" s="173"/>
      <c r="V29" s="171"/>
      <c r="W29" s="171"/>
      <c r="X29" s="171"/>
      <c r="Y29" s="171"/>
      <c r="Z29" s="171"/>
      <c r="AA29" s="171"/>
      <c r="AB29" s="171"/>
      <c r="AC29" s="171"/>
    </row>
    <row r="30" spans="1:29" ht="18" customHeight="1" x14ac:dyDescent="0.25">
      <c r="A30" s="33"/>
      <c r="B30" s="11"/>
      <c r="C30" s="11"/>
      <c r="D30" s="11"/>
      <c r="E30" s="11" t="s">
        <v>162</v>
      </c>
      <c r="F30" s="11"/>
      <c r="G30" s="11"/>
      <c r="H30" s="11"/>
      <c r="I30" s="11"/>
      <c r="J30" s="11"/>
      <c r="K30" s="11"/>
      <c r="L30" s="11"/>
      <c r="M30" s="11"/>
      <c r="N30" s="11"/>
      <c r="O30" s="517" t="s">
        <v>0</v>
      </c>
      <c r="P30" s="518"/>
      <c r="Q30" s="518"/>
      <c r="R30" s="519"/>
      <c r="S30" s="25"/>
      <c r="T30" s="177"/>
      <c r="U30" s="173"/>
      <c r="V30" s="171"/>
      <c r="W30" s="171"/>
      <c r="X30" s="171"/>
      <c r="Y30" s="171"/>
      <c r="Z30" s="171"/>
      <c r="AA30" s="171"/>
      <c r="AB30" s="171"/>
      <c r="AC30" s="171"/>
    </row>
    <row r="31" spans="1:29" ht="5.15" customHeight="1" x14ac:dyDescent="0.25">
      <c r="A31" s="3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5"/>
      <c r="T31" s="177"/>
      <c r="U31" s="173"/>
      <c r="V31" s="171"/>
      <c r="W31" s="171"/>
      <c r="X31" s="171"/>
      <c r="Y31" s="171"/>
      <c r="Z31" s="171"/>
      <c r="AA31" s="171"/>
      <c r="AB31" s="171"/>
      <c r="AC31" s="171"/>
    </row>
    <row r="32" spans="1:29" ht="18" customHeight="1" x14ac:dyDescent="0.25">
      <c r="A32" s="33"/>
      <c r="B32" s="11"/>
      <c r="C32" s="11"/>
      <c r="D32" s="11"/>
      <c r="E32" s="11" t="s">
        <v>163</v>
      </c>
      <c r="F32" s="11"/>
      <c r="G32" s="11"/>
      <c r="H32" s="11"/>
      <c r="I32" s="11"/>
      <c r="J32" s="11"/>
      <c r="K32" s="11"/>
      <c r="L32" s="11"/>
      <c r="M32" s="11"/>
      <c r="N32" s="11"/>
      <c r="O32" s="517" t="s">
        <v>0</v>
      </c>
      <c r="P32" s="518"/>
      <c r="Q32" s="518"/>
      <c r="R32" s="519"/>
      <c r="S32" s="25"/>
      <c r="T32" s="177"/>
      <c r="U32" s="173"/>
      <c r="V32" s="171"/>
      <c r="W32" s="171"/>
      <c r="X32" s="171"/>
      <c r="Y32" s="171"/>
      <c r="Z32" s="171"/>
      <c r="AA32" s="171"/>
      <c r="AB32" s="171"/>
      <c r="AC32" s="171"/>
    </row>
    <row r="33" spans="1:29" ht="5.15" customHeight="1" x14ac:dyDescent="0.25">
      <c r="A33" s="3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25"/>
      <c r="T33" s="177"/>
      <c r="U33" s="173"/>
      <c r="V33" s="171"/>
      <c r="W33" s="171"/>
      <c r="X33" s="171"/>
      <c r="Y33" s="171"/>
      <c r="Z33" s="171"/>
      <c r="AA33" s="171"/>
      <c r="AB33" s="171"/>
      <c r="AC33" s="171"/>
    </row>
    <row r="34" spans="1:29" ht="18" customHeight="1" x14ac:dyDescent="0.25">
      <c r="A34" s="32" t="s">
        <v>125</v>
      </c>
      <c r="B34" s="11"/>
      <c r="C34" s="11"/>
      <c r="D34" s="11"/>
      <c r="E34" s="486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8"/>
      <c r="S34" s="25"/>
      <c r="T34" s="177"/>
      <c r="U34" s="173"/>
      <c r="V34" s="171"/>
      <c r="W34" s="171"/>
      <c r="X34" s="171"/>
      <c r="Y34" s="171"/>
      <c r="Z34" s="171"/>
      <c r="AA34" s="171"/>
      <c r="AB34" s="171"/>
      <c r="AC34" s="171"/>
    </row>
    <row r="35" spans="1:29" ht="5.15" customHeight="1" x14ac:dyDescent="0.25">
      <c r="A35" s="3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5"/>
      <c r="T35" s="177"/>
      <c r="U35" s="173"/>
      <c r="V35" s="171"/>
      <c r="W35" s="171"/>
      <c r="X35" s="171"/>
      <c r="Y35" s="171"/>
      <c r="Z35" s="171"/>
      <c r="AA35" s="171"/>
      <c r="AB35" s="171"/>
      <c r="AC35" s="171"/>
    </row>
    <row r="36" spans="1:29" s="20" customFormat="1" ht="18" customHeight="1" x14ac:dyDescent="0.25">
      <c r="A36" s="34" t="s">
        <v>23</v>
      </c>
      <c r="B36" s="11"/>
      <c r="C36" s="11"/>
      <c r="D36" s="39"/>
      <c r="E36" s="483"/>
      <c r="F36" s="484"/>
      <c r="G36" s="484"/>
      <c r="H36" s="484"/>
      <c r="I36" s="485"/>
      <c r="J36" s="39"/>
      <c r="K36" s="39"/>
      <c r="L36" s="40" t="s">
        <v>10</v>
      </c>
      <c r="M36" s="483"/>
      <c r="N36" s="484"/>
      <c r="O36" s="484"/>
      <c r="P36" s="484"/>
      <c r="Q36" s="484"/>
      <c r="R36" s="485"/>
      <c r="S36" s="24"/>
      <c r="T36" s="177"/>
      <c r="U36" s="173"/>
      <c r="V36" s="172"/>
      <c r="W36" s="172"/>
      <c r="X36" s="172"/>
      <c r="Y36" s="172"/>
      <c r="Z36" s="172"/>
      <c r="AA36" s="172"/>
      <c r="AB36" s="172"/>
      <c r="AC36" s="172"/>
    </row>
    <row r="37" spans="1:29" ht="5.15" customHeight="1" x14ac:dyDescent="0.25">
      <c r="A37" s="3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5"/>
      <c r="T37" s="177"/>
      <c r="U37" s="173"/>
      <c r="V37" s="171"/>
      <c r="W37" s="171"/>
      <c r="X37" s="171"/>
      <c r="Y37" s="171"/>
      <c r="Z37" s="171"/>
      <c r="AA37" s="171"/>
      <c r="AB37" s="171"/>
      <c r="AC37" s="171"/>
    </row>
    <row r="38" spans="1:29" s="20" customFormat="1" ht="18" customHeight="1" x14ac:dyDescent="0.25">
      <c r="A38" s="34" t="s">
        <v>13</v>
      </c>
      <c r="B38" s="18"/>
      <c r="C38" s="18"/>
      <c r="D38" s="39"/>
      <c r="E38" s="479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1"/>
      <c r="S38" s="24"/>
      <c r="T38" s="177"/>
      <c r="U38" s="173"/>
      <c r="V38" s="172"/>
      <c r="W38" s="172"/>
      <c r="X38" s="172"/>
      <c r="Y38" s="172"/>
      <c r="Z38" s="172"/>
      <c r="AA38" s="172"/>
      <c r="AB38" s="172"/>
      <c r="AC38" s="172"/>
    </row>
    <row r="39" spans="1:29" ht="5.15" customHeight="1" x14ac:dyDescent="0.25">
      <c r="A39" s="3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5"/>
      <c r="T39" s="177"/>
      <c r="U39" s="173"/>
      <c r="V39" s="172"/>
      <c r="W39" s="172"/>
      <c r="X39" s="172"/>
      <c r="Y39" s="171"/>
      <c r="Z39" s="171"/>
      <c r="AA39" s="171"/>
      <c r="AB39" s="171"/>
      <c r="AC39" s="171"/>
    </row>
    <row r="40" spans="1:29" ht="18" customHeight="1" x14ac:dyDescent="0.25">
      <c r="A40" s="32" t="s">
        <v>24</v>
      </c>
      <c r="B40" s="11"/>
      <c r="C40" s="11"/>
      <c r="D40" s="11"/>
      <c r="E40" s="11"/>
      <c r="F40" s="11"/>
      <c r="G40" s="469"/>
      <c r="H40" s="470"/>
      <c r="I40" s="471"/>
      <c r="J40" s="11"/>
      <c r="K40" s="11"/>
      <c r="L40" s="11"/>
      <c r="M40" s="11"/>
      <c r="N40" s="11"/>
      <c r="O40" s="68" t="s">
        <v>25</v>
      </c>
      <c r="P40" s="469"/>
      <c r="Q40" s="470"/>
      <c r="R40" s="471"/>
      <c r="S40" s="25"/>
      <c r="T40" s="177"/>
      <c r="U40" s="173"/>
      <c r="V40" s="172"/>
      <c r="W40" s="172"/>
      <c r="X40" s="172"/>
      <c r="Y40" s="171"/>
      <c r="Z40" s="171"/>
      <c r="AA40" s="171"/>
      <c r="AB40" s="171"/>
      <c r="AC40" s="171"/>
    </row>
    <row r="41" spans="1:29" ht="5.15" customHeight="1" x14ac:dyDescent="0.25">
      <c r="A41" s="3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5"/>
      <c r="T41" s="177"/>
      <c r="U41" s="173"/>
      <c r="V41" s="172"/>
      <c r="W41" s="172"/>
      <c r="X41" s="172"/>
      <c r="Y41" s="171"/>
      <c r="Z41" s="171"/>
      <c r="AA41" s="171"/>
      <c r="AB41" s="171"/>
      <c r="AC41" s="171"/>
    </row>
    <row r="42" spans="1:29" ht="18" customHeight="1" x14ac:dyDescent="0.25">
      <c r="A42" s="32" t="s">
        <v>26</v>
      </c>
      <c r="B42" s="11"/>
      <c r="C42" s="11"/>
      <c r="D42" s="11"/>
      <c r="E42" s="11"/>
      <c r="F42" s="11"/>
      <c r="G42" s="469"/>
      <c r="H42" s="470"/>
      <c r="I42" s="471"/>
      <c r="O42" s="68" t="s">
        <v>27</v>
      </c>
      <c r="P42" s="469"/>
      <c r="Q42" s="470"/>
      <c r="R42" s="471"/>
      <c r="S42" s="25"/>
      <c r="T42" s="177"/>
      <c r="U42" s="173"/>
      <c r="V42" s="172"/>
      <c r="W42" s="172"/>
      <c r="X42" s="172"/>
      <c r="Y42" s="171"/>
      <c r="Z42" s="171"/>
      <c r="AA42" s="171"/>
      <c r="AB42" s="171"/>
      <c r="AC42" s="171"/>
    </row>
    <row r="43" spans="1:29" ht="5.15" customHeight="1" x14ac:dyDescent="0.25">
      <c r="A43" s="33"/>
      <c r="B43" s="11"/>
      <c r="C43" s="11"/>
      <c r="D43" s="11"/>
      <c r="E43" s="11"/>
      <c r="F43" s="11"/>
      <c r="G43" s="11"/>
      <c r="H43" s="11"/>
      <c r="I43" s="11"/>
      <c r="O43" s="27"/>
      <c r="P43" s="11"/>
      <c r="Q43" s="11"/>
      <c r="R43" s="11"/>
      <c r="S43" s="25"/>
      <c r="T43" s="177"/>
      <c r="U43" s="173"/>
      <c r="V43" s="172"/>
      <c r="W43" s="172"/>
      <c r="X43" s="172"/>
      <c r="Y43" s="171"/>
      <c r="Z43" s="171"/>
      <c r="AA43" s="171"/>
      <c r="AB43" s="171"/>
      <c r="AC43" s="171"/>
    </row>
    <row r="44" spans="1:29" ht="18" customHeight="1" x14ac:dyDescent="0.25">
      <c r="A44" s="32" t="s">
        <v>28</v>
      </c>
      <c r="B44" s="11"/>
      <c r="C44" s="11"/>
      <c r="D44" s="11"/>
      <c r="E44" s="11"/>
      <c r="F44" s="11"/>
      <c r="G44" s="469"/>
      <c r="H44" s="470"/>
      <c r="I44" s="471"/>
      <c r="O44" s="68" t="s">
        <v>27</v>
      </c>
      <c r="P44" s="469"/>
      <c r="Q44" s="470"/>
      <c r="R44" s="471"/>
      <c r="S44" s="25"/>
      <c r="T44" s="177"/>
      <c r="U44" s="173"/>
      <c r="V44" s="172"/>
      <c r="W44" s="172"/>
      <c r="X44" s="172"/>
      <c r="Y44" s="171"/>
      <c r="Z44" s="171"/>
      <c r="AA44" s="171"/>
      <c r="AB44" s="171"/>
      <c r="AC44" s="171"/>
    </row>
    <row r="45" spans="1:29" ht="5.15" customHeight="1" x14ac:dyDescent="0.25">
      <c r="A45" s="44"/>
      <c r="B45" s="16"/>
      <c r="C45" s="16"/>
      <c r="D45" s="16"/>
      <c r="E45" s="16"/>
      <c r="F45" s="16"/>
      <c r="G45" s="16"/>
      <c r="H45" s="16"/>
      <c r="I45" s="69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7"/>
      <c r="U45" s="173"/>
      <c r="V45" s="172"/>
      <c r="W45" s="172"/>
      <c r="X45" s="172"/>
      <c r="Y45" s="171"/>
      <c r="Z45" s="171"/>
      <c r="AA45" s="171"/>
      <c r="AB45" s="171"/>
      <c r="AC45" s="171"/>
    </row>
    <row r="46" spans="1:29" ht="12" customHeight="1" x14ac:dyDescent="0.25">
      <c r="F46" s="38"/>
      <c r="G46" s="38"/>
      <c r="H46" s="8"/>
      <c r="I46" s="70"/>
      <c r="J46" s="71"/>
      <c r="K46" s="71"/>
      <c r="L46" s="71"/>
      <c r="M46" s="71"/>
      <c r="N46" s="71"/>
      <c r="O46" s="71"/>
      <c r="P46" s="71"/>
      <c r="Q46" s="71"/>
      <c r="R46" s="71"/>
      <c r="T46" s="177"/>
      <c r="U46" s="173"/>
      <c r="V46" s="172"/>
      <c r="W46" s="172"/>
      <c r="X46" s="172"/>
      <c r="Y46" s="171"/>
      <c r="Z46" s="171"/>
      <c r="AA46" s="171"/>
      <c r="AB46" s="171"/>
      <c r="AC46" s="171"/>
    </row>
    <row r="47" spans="1:29" s="7" customFormat="1" ht="15" customHeight="1" x14ac:dyDescent="0.25">
      <c r="A47" s="4" t="s">
        <v>38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  <c r="T47" s="177"/>
      <c r="U47" s="173"/>
      <c r="V47" s="172"/>
      <c r="W47" s="172"/>
      <c r="X47" s="172"/>
      <c r="Y47" s="171"/>
      <c r="Z47" s="171"/>
      <c r="AA47" s="171"/>
      <c r="AB47" s="171"/>
      <c r="AC47" s="171"/>
    </row>
    <row r="48" spans="1:29" ht="5.15" customHeight="1" x14ac:dyDescent="0.25">
      <c r="A48" s="13"/>
      <c r="B48" s="14"/>
      <c r="C48" s="14"/>
      <c r="D48" s="14"/>
      <c r="E48" s="14"/>
      <c r="F48" s="37"/>
      <c r="G48" s="37"/>
      <c r="H48" s="72"/>
      <c r="I48" s="73"/>
      <c r="J48" s="74"/>
      <c r="K48" s="74"/>
      <c r="L48" s="74"/>
      <c r="M48" s="74"/>
      <c r="N48" s="74"/>
      <c r="O48" s="74"/>
      <c r="P48" s="74"/>
      <c r="Q48" s="74"/>
      <c r="R48" s="74"/>
      <c r="S48" s="15"/>
      <c r="T48" s="175"/>
      <c r="U48" s="171"/>
      <c r="V48" s="171"/>
      <c r="W48" s="171"/>
      <c r="X48" s="171"/>
      <c r="Y48" s="171"/>
      <c r="Z48" s="171"/>
      <c r="AA48" s="171"/>
      <c r="AB48" s="171"/>
      <c r="AC48" s="171"/>
    </row>
    <row r="49" spans="1:29" ht="18" customHeight="1" x14ac:dyDescent="0.25">
      <c r="A49" s="32" t="str">
        <f>CONCATENATE("bereits erhaltene Fördermittel bis zum ",IF(P44="","__.__.____",TEXT(P44,"TT.MM.JJJJ"))," (in €):")</f>
        <v>bereits erhaltene Fördermittel bis zum __.__.____ (in €):</v>
      </c>
      <c r="B49" s="11"/>
      <c r="C49" s="11"/>
      <c r="D49" s="11"/>
      <c r="E49" s="43"/>
      <c r="F49" s="75"/>
      <c r="G49" s="11"/>
      <c r="K49" s="466"/>
      <c r="L49" s="467"/>
      <c r="M49" s="467"/>
      <c r="N49" s="468"/>
      <c r="S49" s="25"/>
      <c r="T49" s="175"/>
      <c r="U49" s="171"/>
      <c r="V49" s="171"/>
      <c r="W49" s="171"/>
      <c r="X49" s="171"/>
      <c r="Y49" s="171"/>
      <c r="Z49" s="171"/>
      <c r="AA49" s="171"/>
      <c r="AB49" s="171"/>
      <c r="AC49" s="171"/>
    </row>
    <row r="50" spans="1:29" ht="5.15" customHeight="1" x14ac:dyDescent="0.25">
      <c r="A50" s="44"/>
      <c r="B50" s="16"/>
      <c r="C50" s="16"/>
      <c r="D50" s="16"/>
      <c r="E50" s="16"/>
      <c r="F50" s="16"/>
      <c r="G50" s="16"/>
      <c r="H50" s="16"/>
      <c r="I50" s="76"/>
      <c r="J50" s="76"/>
      <c r="K50" s="76"/>
      <c r="L50" s="76"/>
      <c r="M50" s="76"/>
      <c r="N50" s="76"/>
      <c r="O50" s="77"/>
      <c r="P50" s="77"/>
      <c r="Q50" s="77"/>
      <c r="R50" s="76"/>
      <c r="S50" s="17"/>
      <c r="T50" s="175"/>
      <c r="U50" s="171"/>
      <c r="V50" s="171"/>
      <c r="W50" s="171"/>
      <c r="X50" s="171"/>
      <c r="Y50" s="171"/>
      <c r="Z50" s="171"/>
      <c r="AA50" s="171"/>
      <c r="AB50" s="171"/>
      <c r="AC50" s="171"/>
    </row>
    <row r="51" spans="1:29" ht="12" customHeight="1" x14ac:dyDescent="0.25">
      <c r="D51" s="11"/>
      <c r="E51" s="11"/>
      <c r="F51" s="11"/>
      <c r="G51" s="11"/>
      <c r="I51" s="78"/>
      <c r="J51" s="78"/>
      <c r="K51" s="78"/>
      <c r="L51" s="78"/>
      <c r="M51" s="78"/>
      <c r="N51" s="78"/>
      <c r="O51" s="79"/>
      <c r="P51" s="79"/>
      <c r="Q51" s="79"/>
      <c r="R51" s="78"/>
      <c r="T51" s="178"/>
      <c r="U51" s="171"/>
      <c r="V51" s="171"/>
      <c r="W51" s="171"/>
      <c r="X51" s="171"/>
      <c r="Y51" s="171"/>
      <c r="Z51" s="171"/>
      <c r="AA51" s="171"/>
      <c r="AB51" s="171"/>
      <c r="AC51" s="171"/>
    </row>
    <row r="52" spans="1:29" ht="12" customHeight="1" x14ac:dyDescent="0.25">
      <c r="D52" s="11"/>
      <c r="E52" s="11"/>
      <c r="F52" s="11"/>
      <c r="G52" s="11"/>
      <c r="I52" s="78"/>
      <c r="J52" s="78"/>
      <c r="K52" s="78"/>
      <c r="L52" s="78"/>
      <c r="M52" s="78"/>
      <c r="N52" s="78"/>
      <c r="O52" s="79"/>
      <c r="P52" s="79"/>
      <c r="Q52" s="79"/>
      <c r="R52" s="78"/>
      <c r="T52" s="178"/>
      <c r="U52" s="171"/>
      <c r="V52" s="171"/>
      <c r="W52" s="171"/>
      <c r="X52" s="171"/>
      <c r="Y52" s="171"/>
      <c r="Z52" s="171"/>
      <c r="AA52" s="171"/>
      <c r="AB52" s="171"/>
      <c r="AC52" s="171"/>
    </row>
    <row r="53" spans="1:29" ht="12" customHeight="1" x14ac:dyDescent="0.25">
      <c r="D53" s="11"/>
      <c r="E53" s="11"/>
      <c r="F53" s="11"/>
      <c r="G53" s="11"/>
      <c r="I53" s="78"/>
      <c r="J53" s="78"/>
      <c r="K53" s="78"/>
      <c r="L53" s="78"/>
      <c r="M53" s="78"/>
      <c r="N53" s="78"/>
      <c r="O53" s="79"/>
      <c r="P53" s="79"/>
      <c r="Q53" s="79"/>
      <c r="R53" s="78"/>
      <c r="T53" s="178"/>
      <c r="U53" s="171"/>
      <c r="V53" s="171"/>
      <c r="W53" s="171"/>
      <c r="X53" s="171"/>
      <c r="Y53" s="171"/>
      <c r="Z53" s="171"/>
      <c r="AA53" s="171"/>
      <c r="AB53" s="171"/>
      <c r="AC53" s="171"/>
    </row>
    <row r="54" spans="1:29" ht="12" customHeight="1" x14ac:dyDescent="0.25">
      <c r="D54" s="11"/>
      <c r="E54" s="11"/>
      <c r="F54" s="11"/>
      <c r="G54" s="11"/>
      <c r="I54" s="78"/>
      <c r="J54" s="78"/>
      <c r="K54" s="78"/>
      <c r="L54" s="78"/>
      <c r="M54" s="78"/>
      <c r="N54" s="78"/>
      <c r="O54" s="79"/>
      <c r="P54" s="79"/>
      <c r="Q54" s="79"/>
      <c r="R54" s="78"/>
      <c r="T54" s="178"/>
      <c r="U54" s="171"/>
      <c r="V54" s="171"/>
      <c r="W54" s="171"/>
      <c r="X54" s="171"/>
      <c r="Y54" s="171"/>
      <c r="Z54" s="171"/>
      <c r="AA54" s="171"/>
      <c r="AB54" s="171"/>
      <c r="AC54" s="171"/>
    </row>
    <row r="55" spans="1:29" ht="12" customHeight="1" x14ac:dyDescent="0.25">
      <c r="D55" s="11"/>
      <c r="E55" s="11"/>
      <c r="F55" s="11"/>
      <c r="G55" s="11"/>
      <c r="I55" s="78"/>
      <c r="J55" s="78"/>
      <c r="K55" s="78"/>
      <c r="L55" s="78"/>
      <c r="M55" s="78"/>
      <c r="N55" s="78"/>
      <c r="O55" s="79"/>
      <c r="P55" s="79"/>
      <c r="Q55" s="79"/>
      <c r="R55" s="78"/>
      <c r="T55" s="178"/>
      <c r="U55" s="171"/>
      <c r="V55" s="171"/>
      <c r="W55" s="171"/>
      <c r="X55" s="171"/>
      <c r="Y55" s="171"/>
      <c r="Z55" s="171"/>
      <c r="AA55" s="171"/>
      <c r="AB55" s="171"/>
      <c r="AC55" s="171"/>
    </row>
    <row r="56" spans="1:29" ht="12" customHeight="1" x14ac:dyDescent="0.25">
      <c r="D56" s="11"/>
      <c r="E56" s="11"/>
      <c r="F56" s="11"/>
      <c r="G56" s="11"/>
      <c r="I56" s="78"/>
      <c r="J56" s="78"/>
      <c r="K56" s="78"/>
      <c r="L56" s="78"/>
      <c r="M56" s="78"/>
      <c r="N56" s="78"/>
      <c r="O56" s="79"/>
      <c r="P56" s="79"/>
      <c r="Q56" s="79"/>
      <c r="R56" s="78"/>
      <c r="T56" s="178"/>
      <c r="U56" s="171"/>
      <c r="V56" s="171"/>
      <c r="W56" s="171"/>
      <c r="X56" s="171"/>
      <c r="Y56" s="171"/>
      <c r="Z56" s="171"/>
      <c r="AA56" s="171"/>
      <c r="AB56" s="171"/>
      <c r="AC56" s="171"/>
    </row>
    <row r="57" spans="1:29" ht="12" customHeight="1" x14ac:dyDescent="0.25">
      <c r="D57" s="11"/>
      <c r="E57" s="11"/>
      <c r="F57" s="11"/>
      <c r="G57" s="11"/>
      <c r="I57" s="78"/>
      <c r="J57" s="78"/>
      <c r="K57" s="78"/>
      <c r="L57" s="78"/>
      <c r="M57" s="78"/>
      <c r="N57" s="78"/>
      <c r="O57" s="79"/>
      <c r="P57" s="79"/>
      <c r="Q57" s="79"/>
      <c r="R57" s="78"/>
      <c r="T57" s="178"/>
      <c r="U57" s="171"/>
      <c r="V57" s="171"/>
      <c r="W57" s="171"/>
      <c r="X57" s="171"/>
      <c r="Y57" s="171"/>
      <c r="Z57" s="171"/>
      <c r="AA57" s="171"/>
      <c r="AB57" s="171"/>
      <c r="AC57" s="171"/>
    </row>
    <row r="58" spans="1:29" ht="12" customHeight="1" x14ac:dyDescent="0.25">
      <c r="D58" s="11"/>
      <c r="E58" s="11"/>
      <c r="F58" s="11"/>
      <c r="G58" s="11"/>
      <c r="I58" s="78"/>
      <c r="J58" s="78"/>
      <c r="K58" s="78"/>
      <c r="L58" s="78"/>
      <c r="M58" s="78"/>
      <c r="N58" s="78"/>
      <c r="O58" s="79"/>
      <c r="P58" s="79"/>
      <c r="Q58" s="79"/>
      <c r="R58" s="78"/>
      <c r="T58" s="178"/>
      <c r="U58" s="171"/>
      <c r="V58" s="171"/>
      <c r="W58" s="171"/>
      <c r="X58" s="171"/>
      <c r="Y58" s="171"/>
      <c r="Z58" s="171"/>
      <c r="AA58" s="171"/>
      <c r="AB58" s="171"/>
      <c r="AC58" s="171"/>
    </row>
    <row r="59" spans="1:29" ht="12" customHeight="1" x14ac:dyDescent="0.25">
      <c r="D59" s="11"/>
      <c r="E59" s="11"/>
      <c r="F59" s="11"/>
      <c r="G59" s="11"/>
      <c r="I59" s="78"/>
      <c r="J59" s="78"/>
      <c r="K59" s="78"/>
      <c r="L59" s="78"/>
      <c r="M59" s="78"/>
      <c r="N59" s="78"/>
      <c r="O59" s="79"/>
      <c r="P59" s="79"/>
      <c r="Q59" s="79"/>
      <c r="R59" s="78"/>
      <c r="T59" s="178"/>
      <c r="U59" s="171"/>
      <c r="V59" s="171"/>
      <c r="W59" s="171"/>
      <c r="X59" s="171"/>
      <c r="Y59" s="171"/>
      <c r="Z59" s="171"/>
      <c r="AA59" s="171"/>
      <c r="AB59" s="171"/>
      <c r="AC59" s="171"/>
    </row>
    <row r="60" spans="1:29" ht="12" customHeight="1" x14ac:dyDescent="0.25">
      <c r="D60" s="11"/>
      <c r="E60" s="11"/>
      <c r="F60" s="11"/>
      <c r="G60" s="11"/>
      <c r="I60" s="78"/>
      <c r="J60" s="78"/>
      <c r="K60" s="78"/>
      <c r="L60" s="78"/>
      <c r="M60" s="78"/>
      <c r="N60" s="78"/>
      <c r="O60" s="79"/>
      <c r="P60" s="79"/>
      <c r="Q60" s="79"/>
      <c r="R60" s="78"/>
      <c r="T60" s="178"/>
      <c r="U60" s="171"/>
      <c r="V60" s="171"/>
      <c r="W60" s="171"/>
      <c r="X60" s="171"/>
      <c r="Y60" s="171"/>
      <c r="Z60" s="171"/>
      <c r="AA60" s="171"/>
      <c r="AB60" s="171"/>
      <c r="AC60" s="171"/>
    </row>
    <row r="61" spans="1:29" s="81" customFormat="1" ht="5.15" customHeight="1" x14ac:dyDescent="0.25">
      <c r="A61" s="80"/>
      <c r="B61" s="80"/>
      <c r="C61" s="80"/>
      <c r="T61" s="175"/>
      <c r="U61" s="171"/>
      <c r="V61" s="171"/>
      <c r="W61" s="171"/>
      <c r="X61" s="171"/>
      <c r="Y61" s="171"/>
      <c r="Z61" s="171"/>
      <c r="AA61" s="171"/>
      <c r="AB61" s="171"/>
      <c r="AC61" s="174"/>
    </row>
    <row r="62" spans="1:29" ht="11.15" customHeight="1" x14ac:dyDescent="0.25">
      <c r="A62" s="8" t="s">
        <v>12</v>
      </c>
      <c r="B62" s="9" t="s">
        <v>197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75"/>
      <c r="U62" s="171"/>
      <c r="V62" s="171"/>
      <c r="W62" s="171"/>
      <c r="X62" s="171"/>
      <c r="Y62" s="171"/>
      <c r="Z62" s="171"/>
      <c r="AA62" s="171"/>
      <c r="AB62" s="171"/>
      <c r="AC62" s="171"/>
    </row>
    <row r="63" spans="1:29" ht="11.15" customHeight="1" x14ac:dyDescent="0.25">
      <c r="A63" s="10"/>
      <c r="B63" s="9" t="s">
        <v>198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79"/>
      <c r="U63" s="174"/>
      <c r="V63" s="174"/>
      <c r="W63" s="174"/>
      <c r="X63" s="174"/>
      <c r="Y63" s="174"/>
      <c r="Z63" s="174"/>
      <c r="AA63" s="174"/>
      <c r="AB63" s="174"/>
      <c r="AC63" s="171"/>
    </row>
    <row r="64" spans="1:29" ht="11.15" customHeight="1" x14ac:dyDescent="0.25">
      <c r="A64" s="10"/>
      <c r="B64" s="9" t="s">
        <v>199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75"/>
      <c r="U64" s="171"/>
      <c r="V64" s="171"/>
      <c r="W64" s="171"/>
      <c r="X64" s="171"/>
      <c r="Y64" s="171"/>
      <c r="Z64" s="171"/>
      <c r="AA64" s="171"/>
      <c r="AB64" s="171"/>
      <c r="AC64" s="171"/>
    </row>
    <row r="65" spans="1:29" s="81" customFormat="1" ht="5.15" customHeight="1" x14ac:dyDescent="0.25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175"/>
      <c r="U65" s="171"/>
      <c r="V65" s="171"/>
      <c r="W65" s="171"/>
      <c r="X65" s="171"/>
      <c r="Y65" s="171"/>
      <c r="Z65" s="171"/>
      <c r="AA65" s="171"/>
      <c r="AB65" s="171"/>
      <c r="AC65" s="174"/>
    </row>
    <row r="66" spans="1:29" s="81" customFormat="1" ht="12" customHeight="1" x14ac:dyDescent="0.25">
      <c r="A66" s="448" t="str">
        <f>CONCATENATE(Änderungsdoku!$A$2," ",Änderungsdoku!$A$3)</f>
        <v>VWN StEK Wissenstransfer und Informationsmaßnahmen</v>
      </c>
      <c r="B66" s="83"/>
      <c r="C66" s="83"/>
      <c r="D66" s="83"/>
      <c r="E66" s="83"/>
      <c r="F66" s="83"/>
      <c r="G66" s="83"/>
      <c r="H66" s="83"/>
      <c r="T66" s="175"/>
      <c r="U66" s="171"/>
      <c r="V66" s="171"/>
      <c r="W66" s="171"/>
      <c r="X66" s="171"/>
      <c r="Y66" s="171"/>
      <c r="Z66" s="171"/>
      <c r="AA66" s="171"/>
      <c r="AB66" s="171"/>
      <c r="AC66" s="174"/>
    </row>
    <row r="67" spans="1:29" s="81" customFormat="1" ht="12" customHeight="1" x14ac:dyDescent="0.25">
      <c r="A67" s="12" t="str">
        <f ca="1"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2.1 vom 15.03.24 - öffentlich -</v>
      </c>
      <c r="B67" s="83"/>
      <c r="C67" s="83"/>
      <c r="D67" s="83"/>
      <c r="E67" s="83"/>
      <c r="F67" s="83"/>
      <c r="G67" s="83"/>
      <c r="H67" s="83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5"/>
      <c r="T67" s="175"/>
      <c r="U67" s="171"/>
      <c r="V67" s="171"/>
      <c r="W67" s="171"/>
      <c r="X67" s="171"/>
      <c r="Y67" s="171"/>
      <c r="Z67" s="171"/>
      <c r="AA67" s="171"/>
      <c r="AB67" s="171"/>
      <c r="AC67" s="174"/>
    </row>
  </sheetData>
  <sheetProtection password="E8E7" sheet="1" objects="1" scenarios="1" selectLockedCells="1" autoFilter="0"/>
  <mergeCells count="28">
    <mergeCell ref="T4:AC4"/>
    <mergeCell ref="A9:I9"/>
    <mergeCell ref="E36:I36"/>
    <mergeCell ref="E34:R34"/>
    <mergeCell ref="M36:R36"/>
    <mergeCell ref="A22:S22"/>
    <mergeCell ref="E27:R28"/>
    <mergeCell ref="A23:S24"/>
    <mergeCell ref="O19:S19"/>
    <mergeCell ref="A27:D28"/>
    <mergeCell ref="A21:S21"/>
    <mergeCell ref="O18:S18"/>
    <mergeCell ref="C10:I10"/>
    <mergeCell ref="A10:B10"/>
    <mergeCell ref="O30:R30"/>
    <mergeCell ref="O32:R32"/>
    <mergeCell ref="K49:N49"/>
    <mergeCell ref="G42:I42"/>
    <mergeCell ref="V6:Y6"/>
    <mergeCell ref="A6:I6"/>
    <mergeCell ref="A7:I7"/>
    <mergeCell ref="A8:I8"/>
    <mergeCell ref="E38:R38"/>
    <mergeCell ref="G40:I40"/>
    <mergeCell ref="P40:R40"/>
    <mergeCell ref="G44:I44"/>
    <mergeCell ref="P42:R42"/>
    <mergeCell ref="P44:R44"/>
  </mergeCells>
  <dataValidations count="6">
    <dataValidation type="list" allowBlank="1" showErrorMessage="1" errorTitle="Ergebnis" error="Bitte auswählen!" sqref="O30:R30 O32:R32">
      <formula1>"Bitte auswählen!,ja,nein"</formula1>
    </dataValidation>
    <dataValidation type="date" allowBlank="1" showErrorMessage="1" errorTitle="Datum" error="Das Datum muss zwischen 01.01.2014 und 31.12.2025 liegen!" sqref="P40:R40">
      <formula1>41640</formula1>
      <formula2>46022</formula2>
    </dataValidation>
    <dataValidation type="date" allowBlank="1" showErrorMessage="1" errorTitle="Bewilligungszeitraum" error="Der Bewilligungszeitraum muss zwischen 01.01.2014 und 31.12.2025 liegen!" sqref="P42:R42">
      <formula1>41640</formula1>
      <formula2>46022</formula2>
    </dataValidation>
    <dataValidation type="date" allowBlank="1" showErrorMessage="1" errorTitle="Erklärungszeitraum" error="Der Erklärungszeitraum muss im Bewilligungszeitraum liegen!" sqref="G44:I44 P44:R44">
      <formula1>$G$42</formula1>
      <formula2>$P$42</formula2>
    </dataValidation>
    <dataValidation type="date" allowBlank="1" showErrorMessage="1" errorTitle="Bewilligungszeitraum" error="Der Bewilligungszeitraum muss zwischen 01.01.2014 und 31.12.2025 liegen!" sqref="G42:I42">
      <formula1>41640</formula1>
      <formula2>46022</formula2>
    </dataValidation>
    <dataValidation type="date" allowBlank="1" showErrorMessage="1" errorTitle="Datum" error="Das Datum muss zwischen 01.01.2014 und 31.12.2025 liegen!" sqref="G40:I40">
      <formula1>41640</formula1>
      <formula2>46022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26" r:id="rId4" name="Check Box 830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8</xdr:row>
                    <xdr:rowOff>76200</xdr:rowOff>
                  </from>
                  <to>
                    <xdr:col>16</xdr:col>
                    <xdr:colOff>323850</xdr:colOff>
                    <xdr:row>10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75" r:id="rId5" name="Check Box 1375">
              <controlPr defaultSize="0" print="0" autoFill="0" autoLine="0" autoPict="0">
                <anchor moveWithCells="1">
                  <from>
                    <xdr:col>12</xdr:col>
                    <xdr:colOff>12700</xdr:colOff>
                    <xdr:row>6</xdr:row>
                    <xdr:rowOff>165100</xdr:rowOff>
                  </from>
                  <to>
                    <xdr:col>16</xdr:col>
                    <xdr:colOff>323850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2"/>
  <sheetViews>
    <sheetView showGridLines="0" zoomScaleNormal="100" workbookViewId="0">
      <selection activeCell="I11" sqref="I11"/>
    </sheetView>
  </sheetViews>
  <sheetFormatPr baseColWidth="10" defaultColWidth="11.453125" defaultRowHeight="11.5" x14ac:dyDescent="0.25"/>
  <cols>
    <col min="1" max="1" width="7.7265625" style="380" customWidth="1"/>
    <col min="2" max="5" width="12.7265625" style="380" customWidth="1"/>
    <col min="6" max="6" width="4.7265625" style="380" customWidth="1"/>
    <col min="7" max="7" width="14.7265625" style="380" customWidth="1"/>
    <col min="8" max="8" width="4.7265625" style="380" customWidth="1"/>
    <col min="9" max="9" width="14.7265625" style="380" customWidth="1"/>
    <col min="10" max="10" width="0.81640625" style="380" customWidth="1"/>
    <col min="11" max="11" width="14.7265625" style="380" customWidth="1"/>
    <col min="12" max="12" width="0.81640625" style="380" customWidth="1"/>
    <col min="13" max="13" width="14.7265625" style="380" customWidth="1"/>
    <col min="14" max="14" width="0.81640625" style="380" customWidth="1"/>
    <col min="15" max="15" width="14.7265625" style="380" customWidth="1"/>
    <col min="16" max="16" width="0.81640625" style="380" customWidth="1"/>
    <col min="17" max="17" width="14.7265625" style="380" customWidth="1"/>
    <col min="18" max="18" width="0.81640625" style="380" customWidth="1"/>
    <col min="19" max="19" width="14.7265625" style="380" customWidth="1"/>
    <col min="20" max="20" width="0.81640625" style="380" customWidth="1"/>
    <col min="21" max="21" width="56.81640625" style="393" hidden="1" customWidth="1"/>
    <col min="22" max="16384" width="11.453125" style="380"/>
  </cols>
  <sheetData>
    <row r="1" spans="1:21" ht="15" customHeight="1" x14ac:dyDescent="0.25">
      <c r="G1" s="28"/>
      <c r="N1" s="28"/>
      <c r="P1" s="28" t="s">
        <v>54</v>
      </c>
      <c r="Q1" s="524">
        <f>'Seite 1'!$O$19</f>
        <v>0</v>
      </c>
      <c r="R1" s="525"/>
      <c r="S1" s="525"/>
      <c r="T1" s="526"/>
      <c r="U1" s="254"/>
    </row>
    <row r="2" spans="1:21" s="7" customFormat="1" ht="15" customHeight="1" x14ac:dyDescent="0.25">
      <c r="G2" s="117"/>
      <c r="N2" s="117"/>
      <c r="P2" s="117" t="s">
        <v>55</v>
      </c>
      <c r="Q2" s="527">
        <f ca="1">'Seite 1'!$O$18</f>
        <v>45366</v>
      </c>
      <c r="R2" s="528"/>
      <c r="S2" s="528"/>
      <c r="T2" s="529"/>
      <c r="U2" s="254"/>
    </row>
    <row r="3" spans="1:21" s="7" customFormat="1" ht="5.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54"/>
    </row>
    <row r="4" spans="1:21" s="7" customFormat="1" ht="15" customHeight="1" x14ac:dyDescent="0.25">
      <c r="A4" s="4" t="s">
        <v>157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254"/>
    </row>
    <row r="5" spans="1:21" s="7" customFormat="1" ht="5.15" customHeight="1" x14ac:dyDescent="0.25">
      <c r="A5" s="380"/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254"/>
    </row>
    <row r="6" spans="1:21" s="7" customFormat="1" ht="15" customHeight="1" x14ac:dyDescent="0.25">
      <c r="A6" s="217" t="s">
        <v>80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  <c r="U6" s="340"/>
    </row>
    <row r="7" spans="1:21" s="3" customFormat="1" ht="5.15" customHeight="1" x14ac:dyDescent="0.25">
      <c r="A7" s="1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25"/>
      <c r="U7" s="254"/>
    </row>
    <row r="8" spans="1:21" ht="30" customHeight="1" x14ac:dyDescent="0.25">
      <c r="A8" s="381"/>
      <c r="B8" s="311"/>
      <c r="C8" s="311"/>
      <c r="D8" s="311"/>
      <c r="E8" s="311"/>
      <c r="F8" s="311"/>
      <c r="G8" s="303" t="s">
        <v>102</v>
      </c>
      <c r="H8" s="382"/>
      <c r="I8" s="303" t="s">
        <v>94</v>
      </c>
      <c r="J8" s="382"/>
      <c r="K8" s="303" t="s">
        <v>95</v>
      </c>
      <c r="L8" s="382"/>
      <c r="M8" s="303" t="s">
        <v>96</v>
      </c>
      <c r="N8" s="382"/>
      <c r="O8" s="303" t="s">
        <v>99</v>
      </c>
      <c r="P8" s="382"/>
      <c r="Q8" s="303" t="s">
        <v>100</v>
      </c>
      <c r="R8" s="382"/>
      <c r="S8" s="304" t="s">
        <v>98</v>
      </c>
      <c r="T8" s="383"/>
      <c r="U8" s="254"/>
    </row>
    <row r="9" spans="1:21" ht="5.15" customHeight="1" x14ac:dyDescent="0.25">
      <c r="A9" s="38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T9" s="383"/>
      <c r="U9" s="254"/>
    </row>
    <row r="10" spans="1:21" ht="18" customHeight="1" x14ac:dyDescent="0.25">
      <c r="A10" s="381"/>
      <c r="B10" s="311"/>
      <c r="C10" s="311"/>
      <c r="D10" s="311"/>
      <c r="E10" s="311"/>
      <c r="F10" s="311"/>
      <c r="G10" s="307" t="s">
        <v>97</v>
      </c>
      <c r="H10" s="382"/>
      <c r="I10" s="307" t="s">
        <v>97</v>
      </c>
      <c r="J10" s="382"/>
      <c r="K10" s="307" t="s">
        <v>97</v>
      </c>
      <c r="L10" s="382"/>
      <c r="M10" s="307" t="s">
        <v>97</v>
      </c>
      <c r="N10" s="382"/>
      <c r="O10" s="307" t="s">
        <v>97</v>
      </c>
      <c r="P10" s="382"/>
      <c r="Q10" s="307" t="s">
        <v>97</v>
      </c>
      <c r="R10" s="382"/>
      <c r="T10" s="383"/>
      <c r="U10" s="362"/>
    </row>
    <row r="11" spans="1:21" ht="18" customHeight="1" x14ac:dyDescent="0.25">
      <c r="A11" s="341" t="s">
        <v>4</v>
      </c>
      <c r="B11" s="118" t="s">
        <v>137</v>
      </c>
      <c r="G11" s="310" t="str">
        <f>IF(MAX('Seite 1'!$G$40,'Seite 1'!$P$40)=0,"__.__.____",MAX('Seite 1'!$G$40,'Seite 1'!$P$40))</f>
        <v>__.__.____</v>
      </c>
      <c r="H11" s="384"/>
      <c r="I11" s="306"/>
      <c r="J11" s="384"/>
      <c r="K11" s="306"/>
      <c r="L11" s="384"/>
      <c r="M11" s="306"/>
      <c r="N11" s="384"/>
      <c r="O11" s="306"/>
      <c r="P11" s="384"/>
      <c r="Q11" s="305" t="str">
        <f ca="1">IF('Seite 1'!$O$18=0,"__.__.____",TEXT('Seite 1'!$O$18,"TT.MM.JJJJ"))</f>
        <v>15.03.2024</v>
      </c>
      <c r="R11" s="384"/>
      <c r="T11" s="383"/>
      <c r="U11" s="362"/>
    </row>
    <row r="12" spans="1:21" ht="5.15" customHeight="1" x14ac:dyDescent="0.25">
      <c r="A12" s="381"/>
      <c r="G12" s="162"/>
      <c r="H12" s="384"/>
      <c r="I12" s="140"/>
      <c r="J12" s="384"/>
      <c r="K12" s="140"/>
      <c r="L12" s="384"/>
      <c r="M12" s="140"/>
      <c r="N12" s="384"/>
      <c r="O12" s="140"/>
      <c r="P12" s="384"/>
      <c r="Q12" s="140"/>
      <c r="R12" s="384"/>
      <c r="S12" s="384"/>
      <c r="T12" s="383"/>
      <c r="U12" s="362"/>
    </row>
    <row r="13" spans="1:21" ht="18" customHeight="1" x14ac:dyDescent="0.25">
      <c r="A13" s="381"/>
      <c r="B13" s="87" t="s">
        <v>150</v>
      </c>
      <c r="C13" s="127"/>
      <c r="D13" s="127"/>
      <c r="E13" s="127"/>
      <c r="F13" s="127"/>
      <c r="G13" s="360"/>
      <c r="I13" s="360"/>
      <c r="K13" s="360"/>
      <c r="M13" s="360"/>
      <c r="O13" s="360"/>
      <c r="Q13" s="369">
        <f>'Belegliste Ausgaben'!F10</f>
        <v>0</v>
      </c>
      <c r="S13" s="385">
        <f ca="1">SUMPRODUCT(($I$11:$Q$11&lt;&gt;"")*(ROUND(I13:Q13,1)))</f>
        <v>0</v>
      </c>
      <c r="T13" s="383"/>
      <c r="U13" s="362"/>
    </row>
    <row r="14" spans="1:21" ht="5.15" customHeight="1" x14ac:dyDescent="0.25">
      <c r="A14" s="381"/>
      <c r="C14" s="127"/>
      <c r="D14" s="127"/>
      <c r="E14" s="127"/>
      <c r="F14" s="127"/>
      <c r="G14" s="218"/>
      <c r="H14" s="311"/>
      <c r="I14" s="218"/>
      <c r="J14" s="311"/>
      <c r="K14" s="218"/>
      <c r="L14" s="311"/>
      <c r="M14" s="218"/>
      <c r="N14" s="311"/>
      <c r="O14" s="218"/>
      <c r="P14" s="311"/>
      <c r="Q14" s="218"/>
      <c r="R14" s="311"/>
      <c r="S14" s="218"/>
      <c r="T14" s="383"/>
      <c r="U14" s="362"/>
    </row>
    <row r="15" spans="1:21" ht="18" customHeight="1" x14ac:dyDescent="0.25">
      <c r="A15" s="381"/>
      <c r="B15" s="7" t="s">
        <v>146</v>
      </c>
      <c r="C15" s="86"/>
      <c r="D15" s="86"/>
      <c r="E15" s="86"/>
      <c r="F15" s="86"/>
      <c r="G15" s="348">
        <f>IF(G13=0,0,$U$15)</f>
        <v>0</v>
      </c>
      <c r="H15" s="311"/>
      <c r="I15" s="348">
        <f>IF(I13=0,0,$U$15)</f>
        <v>0</v>
      </c>
      <c r="J15" s="311"/>
      <c r="K15" s="348">
        <f>IF(K13=0,0,$U$15)</f>
        <v>0</v>
      </c>
      <c r="L15" s="311"/>
      <c r="M15" s="348">
        <f>IF(M13=0,0,$U$15)</f>
        <v>0</v>
      </c>
      <c r="N15" s="311"/>
      <c r="O15" s="348">
        <f>IF(O13=0,0,$U$15)</f>
        <v>0</v>
      </c>
      <c r="P15" s="311"/>
      <c r="Q15" s="348">
        <f>IF(Q13=0,0,$U$15)</f>
        <v>0</v>
      </c>
      <c r="R15" s="311"/>
      <c r="S15" s="288">
        <f ca="1">IF(S13=0,0,$U$15)</f>
        <v>0</v>
      </c>
      <c r="T15" s="383"/>
      <c r="U15" s="368">
        <f>IF(OR('Seite 1'!$O$30="Bitte auswählen!",'Seite 1'!$O$32="Bitte auswählen!"),0,IF(OR('Seite 1'!$O$30="ja",'Seite 1'!$O$32="ja"),119,152))</f>
        <v>0</v>
      </c>
    </row>
    <row r="16" spans="1:21" ht="5.15" customHeight="1" x14ac:dyDescent="0.25">
      <c r="A16" s="129"/>
      <c r="B16" s="127"/>
      <c r="C16" s="127"/>
      <c r="D16" s="127"/>
      <c r="E16" s="127"/>
      <c r="F16" s="127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219"/>
      <c r="R16" s="311"/>
      <c r="S16" s="313"/>
      <c r="T16" s="383"/>
      <c r="U16" s="362"/>
    </row>
    <row r="17" spans="1:21" ht="18" customHeight="1" thickBot="1" x14ac:dyDescent="0.3">
      <c r="A17" s="131" t="s">
        <v>32</v>
      </c>
      <c r="B17" s="127"/>
      <c r="C17" s="127"/>
      <c r="D17" s="127"/>
      <c r="E17" s="127"/>
      <c r="F17" s="127"/>
      <c r="G17" s="308">
        <f>ROUND($U$15*(ROUNDDOWN(G13/5,1)*5),2)</f>
        <v>0</v>
      </c>
      <c r="H17" s="311"/>
      <c r="I17" s="308">
        <f>ROUND(I15,2)*(ROUNDDOWN(I13/5,1)*5)</f>
        <v>0</v>
      </c>
      <c r="J17" s="311"/>
      <c r="K17" s="308">
        <f>ROUND(K15,2)*(ROUNDDOWN(K13/5,1)*5)</f>
        <v>0</v>
      </c>
      <c r="L17" s="311"/>
      <c r="M17" s="308">
        <f>ROUND(M15,2)*(ROUNDDOWN(M13/5,1)*5)</f>
        <v>0</v>
      </c>
      <c r="N17" s="311"/>
      <c r="O17" s="308">
        <f>ROUND(O15,2)*(ROUNDDOWN(O13/5,1)*5)</f>
        <v>0</v>
      </c>
      <c r="P17" s="311"/>
      <c r="Q17" s="308">
        <f>'Belegliste Ausgaben'!H10</f>
        <v>0</v>
      </c>
      <c r="R17" s="311"/>
      <c r="S17" s="371">
        <f ca="1">SUMPRODUCT(($I$11:$Q$11&lt;&gt;"")*(ROUND(I17:Q17,2)))</f>
        <v>0</v>
      </c>
      <c r="T17" s="383"/>
      <c r="U17" s="362"/>
    </row>
    <row r="18" spans="1:21" ht="5.15" customHeight="1" thickTop="1" x14ac:dyDescent="0.25">
      <c r="A18" s="386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227"/>
      <c r="T18" s="388"/>
      <c r="U18" s="254"/>
    </row>
    <row r="19" spans="1:21" ht="12" customHeight="1" x14ac:dyDescent="0.25">
      <c r="A19" s="220"/>
      <c r="B19" s="127"/>
      <c r="C19" s="127"/>
      <c r="D19" s="127"/>
      <c r="E19" s="127"/>
      <c r="F19" s="127"/>
      <c r="U19" s="254"/>
    </row>
    <row r="20" spans="1:21" ht="15" customHeight="1" x14ac:dyDescent="0.25">
      <c r="A20" s="217" t="s">
        <v>155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6"/>
      <c r="U20" s="254"/>
    </row>
    <row r="21" spans="1:21" ht="5.15" customHeight="1" x14ac:dyDescent="0.25">
      <c r="A21" s="389"/>
      <c r="T21" s="390"/>
      <c r="U21" s="254"/>
    </row>
    <row r="22" spans="1:21" ht="30" customHeight="1" x14ac:dyDescent="0.25">
      <c r="A22" s="221"/>
      <c r="B22" s="127"/>
      <c r="C22" s="127"/>
      <c r="D22" s="127"/>
      <c r="E22" s="127"/>
      <c r="F22" s="127"/>
      <c r="G22" s="303" t="str">
        <f>G8</f>
        <v>Gesamtbewilligung
gemäß Bescheid</v>
      </c>
      <c r="H22" s="382"/>
      <c r="I22" s="303" t="str">
        <f>I8</f>
        <v>1. Zwischen-
zahlungsantrag</v>
      </c>
      <c r="J22" s="382"/>
      <c r="K22" s="303" t="str">
        <f>K8</f>
        <v>2. Zwischen-
zahlungsantrag</v>
      </c>
      <c r="L22" s="382"/>
      <c r="M22" s="303" t="str">
        <f>M8</f>
        <v>3. Zwischen-
zahlungsantrag</v>
      </c>
      <c r="N22" s="382"/>
      <c r="O22" s="303" t="str">
        <f>O8</f>
        <v>4. Zwischen-
zahlungsantrag</v>
      </c>
      <c r="P22" s="382"/>
      <c r="Q22" s="303" t="str">
        <f>Q8</f>
        <v>Abrechnung mit
diesem Nachweis</v>
      </c>
      <c r="R22" s="382"/>
      <c r="S22" s="304" t="s">
        <v>98</v>
      </c>
      <c r="T22" s="225"/>
      <c r="U22" s="254"/>
    </row>
    <row r="23" spans="1:21" ht="5.15" customHeight="1" x14ac:dyDescent="0.25">
      <c r="A23" s="221"/>
      <c r="B23" s="127"/>
      <c r="C23" s="127"/>
      <c r="D23" s="127"/>
      <c r="E23" s="127"/>
      <c r="F23" s="127"/>
      <c r="G23" s="162"/>
      <c r="H23" s="384"/>
      <c r="I23" s="140"/>
      <c r="J23" s="384"/>
      <c r="K23" s="140"/>
      <c r="L23" s="384"/>
      <c r="M23" s="140"/>
      <c r="N23" s="384"/>
      <c r="O23" s="140"/>
      <c r="P23" s="384"/>
      <c r="Q23" s="140"/>
      <c r="R23" s="384"/>
      <c r="S23" s="384"/>
      <c r="T23" s="222"/>
      <c r="U23" s="254"/>
    </row>
    <row r="24" spans="1:21" ht="18" customHeight="1" x14ac:dyDescent="0.25">
      <c r="A24" s="341" t="s">
        <v>4</v>
      </c>
      <c r="B24" s="118" t="s">
        <v>16</v>
      </c>
      <c r="C24" s="127"/>
      <c r="D24" s="127"/>
      <c r="E24" s="127"/>
      <c r="F24" s="127"/>
      <c r="G24" s="218" t="s">
        <v>14</v>
      </c>
      <c r="H24" s="311"/>
      <c r="I24" s="218" t="s">
        <v>14</v>
      </c>
      <c r="J24" s="311"/>
      <c r="K24" s="218" t="s">
        <v>14</v>
      </c>
      <c r="L24" s="311"/>
      <c r="M24" s="218" t="s">
        <v>14</v>
      </c>
      <c r="N24" s="311"/>
      <c r="O24" s="218" t="s">
        <v>14</v>
      </c>
      <c r="P24" s="311"/>
      <c r="Q24" s="218" t="s">
        <v>14</v>
      </c>
      <c r="R24" s="311"/>
      <c r="S24" s="314" t="s">
        <v>14</v>
      </c>
      <c r="T24" s="222"/>
      <c r="U24" s="254"/>
    </row>
    <row r="25" spans="1:21" ht="18" customHeight="1" x14ac:dyDescent="0.25">
      <c r="A25" s="130" t="s">
        <v>1</v>
      </c>
      <c r="B25" s="86" t="s">
        <v>19</v>
      </c>
      <c r="C25" s="86"/>
      <c r="D25" s="86"/>
      <c r="E25" s="86"/>
      <c r="F25" s="86"/>
      <c r="G25" s="302"/>
      <c r="H25" s="311"/>
      <c r="I25" s="302"/>
      <c r="J25" s="311"/>
      <c r="K25" s="302"/>
      <c r="L25" s="311"/>
      <c r="M25" s="302"/>
      <c r="N25" s="311"/>
      <c r="O25" s="302"/>
      <c r="P25" s="311"/>
      <c r="Q25" s="287">
        <f>'Belegliste Finanzierung'!F11</f>
        <v>0</v>
      </c>
      <c r="R25" s="311"/>
      <c r="S25" s="372">
        <f ca="1">SUMPRODUCT(($I$11:$Q$11&lt;&gt;"")*(ROUND(I25:Q25,2)))</f>
        <v>0</v>
      </c>
      <c r="T25" s="383"/>
      <c r="U25" s="175" t="str">
        <f>CONCATENATE(A25," ",B25)</f>
        <v>1.1 Eigenmittel des Antragstellers</v>
      </c>
    </row>
    <row r="26" spans="1:21" ht="18" customHeight="1" x14ac:dyDescent="0.25">
      <c r="A26" s="130" t="s">
        <v>2</v>
      </c>
      <c r="B26" s="86" t="s">
        <v>189</v>
      </c>
      <c r="C26" s="86"/>
      <c r="D26" s="86"/>
      <c r="E26" s="86"/>
      <c r="F26" s="86"/>
      <c r="G26" s="378"/>
      <c r="H26" s="311"/>
      <c r="I26" s="378"/>
      <c r="J26" s="311"/>
      <c r="K26" s="378"/>
      <c r="L26" s="311"/>
      <c r="M26" s="378"/>
      <c r="N26" s="311"/>
      <c r="O26" s="378"/>
      <c r="P26" s="311"/>
      <c r="Q26" s="285">
        <f>'Belegliste Finanzierung'!F12</f>
        <v>0</v>
      </c>
      <c r="R26" s="311"/>
      <c r="S26" s="373">
        <f ca="1">SUMPRODUCT(($I$11:$Q$11&lt;&gt;"")*(ROUND(I26:Q26,2)))</f>
        <v>0</v>
      </c>
      <c r="T26" s="383"/>
      <c r="U26" s="175" t="str">
        <f>CONCATENATE(A26," ",B26)</f>
        <v>1.2 Einnahmen von Dritten/Teilnehmergebühren</v>
      </c>
    </row>
    <row r="27" spans="1:21" ht="18" customHeight="1" x14ac:dyDescent="0.25">
      <c r="A27" s="130" t="s">
        <v>151</v>
      </c>
      <c r="B27" s="86" t="s">
        <v>153</v>
      </c>
      <c r="C27" s="86"/>
      <c r="D27" s="86"/>
      <c r="E27" s="86"/>
      <c r="F27" s="86"/>
      <c r="G27" s="379"/>
      <c r="H27" s="311"/>
      <c r="I27" s="378"/>
      <c r="J27" s="311"/>
      <c r="K27" s="378"/>
      <c r="L27" s="311"/>
      <c r="M27" s="378"/>
      <c r="N27" s="311"/>
      <c r="O27" s="378"/>
      <c r="P27" s="311"/>
      <c r="Q27" s="285">
        <f>'Belegliste Finanzierung'!G12</f>
        <v>0</v>
      </c>
      <c r="R27" s="311"/>
      <c r="S27" s="373">
        <f t="shared" ref="S27:S28" ca="1" si="0">SUMPRODUCT(($I$11:$Q$11&lt;&gt;"")*(ROUND(I27:Q27,2)))</f>
        <v>0</v>
      </c>
      <c r="T27" s="383"/>
      <c r="U27" s="175" t="str">
        <f t="shared" ref="U27:U28" si="1">CONCATENATE(A27," ",B27)</f>
        <v>1.2.1 Einnahmen aus Teilnehmergebühren für förderfähige TN</v>
      </c>
    </row>
    <row r="28" spans="1:21" ht="18" customHeight="1" x14ac:dyDescent="0.25">
      <c r="A28" s="395" t="s">
        <v>152</v>
      </c>
      <c r="B28" s="396" t="s">
        <v>154</v>
      </c>
      <c r="C28" s="86"/>
      <c r="D28" s="86"/>
      <c r="E28" s="86"/>
      <c r="F28" s="86"/>
      <c r="G28" s="397"/>
      <c r="H28" s="311"/>
      <c r="I28" s="398">
        <f>ROUND(I26,2)-ROUND(I27,2)</f>
        <v>0</v>
      </c>
      <c r="J28" s="311"/>
      <c r="K28" s="398">
        <f>ROUND(K26,2)-ROUND(K27,2)</f>
        <v>0</v>
      </c>
      <c r="L28" s="311"/>
      <c r="M28" s="398">
        <f>ROUND(M26,2)-ROUND(M27,2)</f>
        <v>0</v>
      </c>
      <c r="N28" s="311"/>
      <c r="O28" s="398">
        <f>ROUND(O26,2)-ROUND(O27,2)</f>
        <v>0</v>
      </c>
      <c r="P28" s="311"/>
      <c r="Q28" s="398">
        <f>ROUND(Q26,2)-ROUND(Q27,2)</f>
        <v>0</v>
      </c>
      <c r="R28" s="311"/>
      <c r="S28" s="399">
        <f t="shared" ca="1" si="0"/>
        <v>0</v>
      </c>
      <c r="T28" s="383"/>
      <c r="U28" s="175" t="str">
        <f t="shared" si="1"/>
        <v>1.2.2 Einnahmen aus Teilnehmergebühren für nicht förderfähige TN</v>
      </c>
    </row>
    <row r="29" spans="1:21" ht="18" customHeight="1" x14ac:dyDescent="0.25">
      <c r="A29" s="130" t="s">
        <v>5</v>
      </c>
      <c r="B29" s="86" t="s">
        <v>20</v>
      </c>
      <c r="C29" s="86"/>
      <c r="D29" s="86"/>
      <c r="E29" s="86"/>
      <c r="F29" s="86"/>
      <c r="G29" s="377"/>
      <c r="H29" s="311"/>
      <c r="I29" s="377"/>
      <c r="J29" s="311"/>
      <c r="K29" s="377"/>
      <c r="L29" s="311"/>
      <c r="M29" s="377"/>
      <c r="N29" s="311"/>
      <c r="O29" s="377"/>
      <c r="P29" s="311"/>
      <c r="Q29" s="375">
        <f>'Belegliste Finanzierung'!F13</f>
        <v>0</v>
      </c>
      <c r="R29" s="311"/>
      <c r="S29" s="376">
        <f ca="1">SUMPRODUCT(($I$11:$Q$11&lt;&gt;"")*(ROUND(I29:Q29,2)))</f>
        <v>0</v>
      </c>
      <c r="T29" s="383"/>
      <c r="U29" s="175" t="str">
        <f>CONCATENATE(A29," ",B29)</f>
        <v>1.3 Mittel von Stiftungen und Spenden, Sonstiges</v>
      </c>
    </row>
    <row r="30" spans="1:21" ht="18" customHeight="1" x14ac:dyDescent="0.25">
      <c r="A30" s="131"/>
      <c r="B30" s="118" t="str">
        <f>CONCATENATE("Summe ",B24)</f>
        <v>Summe Private Mittel</v>
      </c>
      <c r="C30" s="118"/>
      <c r="D30" s="118"/>
      <c r="E30" s="118"/>
      <c r="F30" s="118"/>
      <c r="G30" s="286">
        <f>ROUND(G25,2)+ROUND(G26,2)+ROUND(G29,2)</f>
        <v>0</v>
      </c>
      <c r="H30" s="311"/>
      <c r="I30" s="286">
        <f>ROUND(I25,2)+ROUND(I26,2)+ROUND(I29,2)</f>
        <v>0</v>
      </c>
      <c r="J30" s="311"/>
      <c r="K30" s="286">
        <f>ROUND(K25,2)+ROUND(K26,2)+ROUND(K29,2)</f>
        <v>0</v>
      </c>
      <c r="L30" s="311"/>
      <c r="M30" s="286">
        <f>ROUND(M25,2)+ROUND(M26,2)+ROUND(M29,2)</f>
        <v>0</v>
      </c>
      <c r="N30" s="311"/>
      <c r="O30" s="286">
        <f>ROUND(O25,2)+ROUND(O26,2)+ROUND(O29,2)</f>
        <v>0</v>
      </c>
      <c r="P30" s="311"/>
      <c r="Q30" s="286">
        <f>ROUND(Q25,2)+ROUND(Q26,2)+ROUND(Q29,2)</f>
        <v>0</v>
      </c>
      <c r="R30" s="311"/>
      <c r="S30" s="370">
        <f ca="1">SUMPRODUCT(($I$11:$Q$11&lt;&gt;"")*(ROUND(I30:Q30,2)))</f>
        <v>0</v>
      </c>
      <c r="T30" s="383"/>
      <c r="U30" s="175"/>
    </row>
    <row r="31" spans="1:21" ht="5.15" customHeight="1" x14ac:dyDescent="0.25">
      <c r="A31" s="130"/>
      <c r="B31" s="86"/>
      <c r="C31" s="86"/>
      <c r="D31" s="86"/>
      <c r="E31" s="86"/>
      <c r="F31" s="86"/>
      <c r="G31" s="11"/>
      <c r="H31" s="311"/>
      <c r="I31" s="11"/>
      <c r="J31" s="311"/>
      <c r="K31" s="11"/>
      <c r="L31" s="311"/>
      <c r="M31" s="11"/>
      <c r="N31" s="311"/>
      <c r="O31" s="11"/>
      <c r="P31" s="311"/>
      <c r="Q31" s="311"/>
      <c r="R31" s="311"/>
      <c r="S31" s="391"/>
      <c r="T31" s="383"/>
      <c r="U31" s="175"/>
    </row>
    <row r="32" spans="1:21" ht="18" customHeight="1" x14ac:dyDescent="0.25">
      <c r="A32" s="341" t="s">
        <v>6</v>
      </c>
      <c r="B32" s="118" t="s">
        <v>85</v>
      </c>
      <c r="C32" s="86"/>
      <c r="D32" s="86"/>
      <c r="E32" s="86"/>
      <c r="F32" s="86"/>
      <c r="G32" s="312"/>
      <c r="H32" s="311"/>
      <c r="I32" s="312"/>
      <c r="J32" s="311"/>
      <c r="K32" s="312"/>
      <c r="L32" s="311"/>
      <c r="M32" s="312"/>
      <c r="N32" s="311"/>
      <c r="O32" s="312"/>
      <c r="P32" s="311"/>
      <c r="Q32" s="288">
        <f>'Belegliste Finanzierung'!F14</f>
        <v>0</v>
      </c>
      <c r="R32" s="311"/>
      <c r="S32" s="370">
        <f ca="1">SUMPRODUCT(($I$11:$Q$11&lt;&gt;"")*(ROUND(I32:Q32,2)))</f>
        <v>0</v>
      </c>
      <c r="T32" s="383"/>
      <c r="U32" s="175" t="str">
        <f>CONCATENATE(A32," ",B32)</f>
        <v>2. Sonstige Mittel</v>
      </c>
    </row>
    <row r="33" spans="1:21" ht="5.15" customHeight="1" x14ac:dyDescent="0.25">
      <c r="A33" s="130"/>
      <c r="B33" s="86"/>
      <c r="C33" s="86"/>
      <c r="D33" s="86"/>
      <c r="E33" s="86"/>
      <c r="F33" s="86"/>
      <c r="G33" s="11"/>
      <c r="H33" s="311"/>
      <c r="I33" s="11"/>
      <c r="J33" s="311"/>
      <c r="K33" s="11"/>
      <c r="L33" s="311"/>
      <c r="M33" s="11"/>
      <c r="N33" s="311"/>
      <c r="O33" s="11"/>
      <c r="P33" s="311"/>
      <c r="Q33" s="311"/>
      <c r="R33" s="311"/>
      <c r="S33" s="391"/>
      <c r="T33" s="383"/>
      <c r="U33" s="175"/>
    </row>
    <row r="34" spans="1:21" ht="18" customHeight="1" x14ac:dyDescent="0.25">
      <c r="A34" s="341" t="s">
        <v>7</v>
      </c>
      <c r="B34" s="118" t="s">
        <v>149</v>
      </c>
      <c r="C34" s="127"/>
      <c r="D34" s="392" t="str">
        <f>CONCATENATE("Festbetrag pro Teilnehmertag: ",IF(U34=0,"___,__ €",TEXT(U34,"#.##0,00 €")))</f>
        <v>Festbetrag pro Teilnehmertag: ___,__ €</v>
      </c>
      <c r="E34" s="392"/>
      <c r="F34" s="392"/>
      <c r="G34" s="288">
        <f>ROUND($U$34*(ROUNDDOWN(G13/5,1)*5),2)</f>
        <v>0</v>
      </c>
      <c r="H34" s="311"/>
      <c r="I34" s="288">
        <f>ROUND($U$34*(ROUNDDOWN(I13/5,1)*5),2)</f>
        <v>0</v>
      </c>
      <c r="J34" s="311"/>
      <c r="K34" s="288">
        <f>ROUND($U$34*(ROUNDDOWN(K13/5,1)*5),2)</f>
        <v>0</v>
      </c>
      <c r="L34" s="311"/>
      <c r="M34" s="288">
        <f>ROUND($U$34*(ROUNDDOWN(M13/5,1)*5),2)</f>
        <v>0</v>
      </c>
      <c r="N34" s="311"/>
      <c r="O34" s="288">
        <f>ROUND($U$34*(ROUNDDOWN(O13/5,1)*5),2)</f>
        <v>0</v>
      </c>
      <c r="P34" s="311"/>
      <c r="Q34" s="288">
        <f>ROUND($U$34*(ROUNDDOWN(Q13/5,1)*5),2)</f>
        <v>0</v>
      </c>
      <c r="R34" s="311"/>
      <c r="S34" s="370">
        <f ca="1">SUMPRODUCT(($I$11:$Q$11&lt;&gt;"")*(ROUND(I34:Q34,2)))</f>
        <v>0</v>
      </c>
      <c r="T34" s="383"/>
      <c r="U34" s="368">
        <f>IF(OR('Seite 1'!$O$30="Bitte auswählen!",'Seite 1'!$O$32="Bitte auswählen!"),0,IF(OR('Seite 1'!$O$30="ja",'Seite 1'!$O$32="ja"),107,90))</f>
        <v>0</v>
      </c>
    </row>
    <row r="35" spans="1:21" ht="5.15" customHeight="1" x14ac:dyDescent="0.25">
      <c r="A35" s="130"/>
      <c r="B35" s="118"/>
      <c r="C35" s="118"/>
      <c r="D35" s="118"/>
      <c r="E35" s="118"/>
      <c r="F35" s="118"/>
      <c r="G35" s="11"/>
      <c r="H35" s="311"/>
      <c r="I35" s="11"/>
      <c r="J35" s="311"/>
      <c r="K35" s="11"/>
      <c r="L35" s="311"/>
      <c r="M35" s="11"/>
      <c r="N35" s="311"/>
      <c r="O35" s="11"/>
      <c r="P35" s="311"/>
      <c r="Q35" s="311"/>
      <c r="R35" s="311"/>
      <c r="S35" s="391"/>
      <c r="T35" s="383"/>
      <c r="U35" s="254"/>
    </row>
    <row r="36" spans="1:21" ht="18" customHeight="1" thickBot="1" x14ac:dyDescent="0.3">
      <c r="A36" s="131" t="s">
        <v>17</v>
      </c>
      <c r="B36" s="118"/>
      <c r="C36" s="118"/>
      <c r="D36" s="118"/>
      <c r="E36" s="118"/>
      <c r="F36" s="118"/>
      <c r="G36" s="309">
        <f>G30+ROUND(G32,2)+G34</f>
        <v>0</v>
      </c>
      <c r="H36" s="311"/>
      <c r="I36" s="309">
        <f>I30+ROUND(I32,2)+I34</f>
        <v>0</v>
      </c>
      <c r="J36" s="311"/>
      <c r="K36" s="309">
        <f>K30+ROUND(K32,2)+K34</f>
        <v>0</v>
      </c>
      <c r="L36" s="311"/>
      <c r="M36" s="309">
        <f>M30+ROUND(M32,2)+M34</f>
        <v>0</v>
      </c>
      <c r="N36" s="311"/>
      <c r="O36" s="309">
        <f>O30+ROUND(O32,2)+O34</f>
        <v>0</v>
      </c>
      <c r="P36" s="311"/>
      <c r="Q36" s="309">
        <f>Q30+ROUND(Q32,2)+Q34</f>
        <v>0</v>
      </c>
      <c r="R36" s="311"/>
      <c r="S36" s="371">
        <f ca="1">SUMPRODUCT(($I$11:$Q$11&lt;&gt;"")*(ROUND(I36:Q36,2)))</f>
        <v>0</v>
      </c>
      <c r="T36" s="383"/>
      <c r="U36" s="254"/>
    </row>
    <row r="37" spans="1:21" ht="5.15" customHeight="1" thickTop="1" x14ac:dyDescent="0.25">
      <c r="A37" s="223"/>
      <c r="B37" s="224"/>
      <c r="C37" s="224"/>
      <c r="D37" s="224"/>
      <c r="E37" s="224"/>
      <c r="F37" s="224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8"/>
      <c r="U37" s="254"/>
    </row>
    <row r="38" spans="1:21" ht="12" customHeight="1" x14ac:dyDescent="0.25">
      <c r="A38" s="120"/>
      <c r="B38" s="121"/>
      <c r="C38" s="121"/>
      <c r="D38" s="121"/>
      <c r="E38" s="121"/>
      <c r="F38" s="121"/>
      <c r="U38" s="254"/>
    </row>
    <row r="39" spans="1:21" ht="15" customHeight="1" x14ac:dyDescent="0.25">
      <c r="A39" s="217" t="s">
        <v>148</v>
      </c>
      <c r="B39" s="125"/>
      <c r="C39" s="125"/>
      <c r="D39" s="125"/>
      <c r="E39" s="125"/>
      <c r="F39" s="125"/>
      <c r="G39" s="374">
        <f>G17-G36</f>
        <v>0</v>
      </c>
      <c r="H39" s="125"/>
      <c r="I39" s="374">
        <f>I17-I36</f>
        <v>0</v>
      </c>
      <c r="J39" s="125"/>
      <c r="K39" s="374">
        <f>K17-K36</f>
        <v>0</v>
      </c>
      <c r="L39" s="125"/>
      <c r="M39" s="374">
        <f>M17-M36</f>
        <v>0</v>
      </c>
      <c r="N39" s="125"/>
      <c r="O39" s="374">
        <f>O17-O36</f>
        <v>0</v>
      </c>
      <c r="P39" s="125"/>
      <c r="Q39" s="374">
        <f>Q17-Q36</f>
        <v>0</v>
      </c>
      <c r="R39" s="125"/>
      <c r="S39" s="374">
        <f ca="1">S17-S36</f>
        <v>0</v>
      </c>
      <c r="T39" s="126"/>
      <c r="U39" s="254"/>
    </row>
    <row r="40" spans="1:21" ht="12" customHeight="1" x14ac:dyDescent="0.25">
      <c r="A40" s="120"/>
      <c r="B40" s="121"/>
      <c r="C40" s="121"/>
      <c r="D40" s="121"/>
      <c r="E40" s="121"/>
      <c r="F40" s="121"/>
      <c r="U40" s="254"/>
    </row>
    <row r="41" spans="1:21" ht="12" customHeight="1" x14ac:dyDescent="0.25">
      <c r="A41" s="120"/>
      <c r="B41" s="121"/>
      <c r="C41" s="121"/>
      <c r="D41" s="121"/>
      <c r="E41" s="121"/>
      <c r="F41" s="121"/>
      <c r="U41" s="254"/>
    </row>
    <row r="42" spans="1:21" ht="12" customHeight="1" x14ac:dyDescent="0.25">
      <c r="A42" s="120"/>
      <c r="B42" s="121"/>
      <c r="C42" s="121"/>
      <c r="D42" s="121"/>
      <c r="E42" s="121"/>
      <c r="F42" s="121"/>
      <c r="U42" s="254"/>
    </row>
    <row r="43" spans="1:21" ht="12" customHeight="1" x14ac:dyDescent="0.25">
      <c r="A43" s="120"/>
      <c r="B43" s="121"/>
      <c r="C43" s="121"/>
      <c r="D43" s="121"/>
      <c r="E43" s="121"/>
      <c r="F43" s="121"/>
      <c r="U43" s="254"/>
    </row>
    <row r="44" spans="1:21" s="20" customFormat="1" ht="12" customHeight="1" x14ac:dyDescent="0.25">
      <c r="A44" s="521"/>
      <c r="B44" s="521"/>
      <c r="C44" s="521"/>
      <c r="D44" s="521"/>
      <c r="E44" s="121"/>
      <c r="F44" s="121"/>
      <c r="G44" s="522"/>
      <c r="H44" s="522"/>
      <c r="I44" s="522"/>
      <c r="J44" s="522"/>
      <c r="K44" s="522"/>
      <c r="O44" s="380"/>
      <c r="P44" s="380"/>
      <c r="Q44" s="380"/>
      <c r="R44" s="380"/>
      <c r="S44" s="380"/>
      <c r="T44" s="380"/>
      <c r="U44" s="254"/>
    </row>
    <row r="45" spans="1:21" s="20" customFormat="1" ht="12" customHeight="1" x14ac:dyDescent="0.25">
      <c r="A45" s="523"/>
      <c r="B45" s="523"/>
      <c r="C45" s="523"/>
      <c r="D45" s="363">
        <f ca="1">IF('Seite 1'!$O$18="","",'Seite 1'!$O$18)</f>
        <v>45366</v>
      </c>
      <c r="E45" s="121"/>
      <c r="F45" s="121"/>
      <c r="G45" s="520"/>
      <c r="H45" s="520"/>
      <c r="I45" s="520"/>
      <c r="J45" s="520"/>
      <c r="K45" s="520"/>
      <c r="O45" s="380"/>
      <c r="P45" s="380"/>
      <c r="Q45" s="380"/>
      <c r="R45" s="380"/>
      <c r="S45" s="380"/>
      <c r="T45" s="380"/>
      <c r="U45" s="254"/>
    </row>
    <row r="46" spans="1:21" s="23" customFormat="1" ht="12" customHeight="1" x14ac:dyDescent="0.25">
      <c r="A46" s="153" t="s">
        <v>3</v>
      </c>
      <c r="B46" s="19"/>
      <c r="C46" s="19"/>
      <c r="D46" s="19"/>
      <c r="E46" s="121"/>
      <c r="F46" s="121"/>
      <c r="G46" s="21" t="s">
        <v>29</v>
      </c>
      <c r="H46" s="21"/>
      <c r="I46" s="21"/>
      <c r="J46" s="21"/>
      <c r="K46" s="21"/>
      <c r="O46" s="380"/>
      <c r="P46" s="380"/>
      <c r="Q46" s="380"/>
      <c r="R46" s="380"/>
      <c r="S46" s="380"/>
      <c r="T46" s="380"/>
      <c r="U46" s="254"/>
    </row>
    <row r="47" spans="1:21" s="23" customFormat="1" ht="12" customHeight="1" x14ac:dyDescent="0.25">
      <c r="A47" s="19"/>
      <c r="B47" s="19"/>
      <c r="C47" s="19"/>
      <c r="D47" s="19"/>
      <c r="E47" s="121"/>
      <c r="F47" s="121"/>
      <c r="G47" s="153" t="s">
        <v>47</v>
      </c>
      <c r="H47" s="153"/>
      <c r="I47" s="153"/>
      <c r="J47" s="153"/>
      <c r="K47" s="153"/>
      <c r="O47" s="380"/>
      <c r="P47" s="380"/>
      <c r="Q47" s="380"/>
      <c r="R47" s="380"/>
      <c r="S47" s="380"/>
      <c r="T47" s="380"/>
      <c r="U47" s="254"/>
    </row>
    <row r="48" spans="1:21" s="29" customFormat="1" ht="5.15" customHeight="1" x14ac:dyDescent="0.25">
      <c r="A48" s="42"/>
      <c r="B48" s="41"/>
      <c r="C48" s="30"/>
      <c r="D48" s="30"/>
      <c r="E48" s="30"/>
      <c r="F48" s="30"/>
      <c r="M48" s="380"/>
      <c r="T48" s="31"/>
      <c r="U48" s="254"/>
    </row>
    <row r="49" spans="1:21" s="3" customFormat="1" ht="12" customHeight="1" x14ac:dyDescent="0.25">
      <c r="A49" s="8" t="s">
        <v>12</v>
      </c>
      <c r="B49" s="9" t="s">
        <v>48</v>
      </c>
      <c r="C49" s="152"/>
      <c r="D49" s="152"/>
      <c r="E49" s="152"/>
      <c r="F49" s="152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54"/>
    </row>
    <row r="50" spans="1:21" s="3" customFormat="1" ht="5.15" customHeight="1" x14ac:dyDescent="0.25">
      <c r="A50" s="8"/>
      <c r="B50" s="152"/>
      <c r="C50" s="152"/>
      <c r="D50" s="152"/>
      <c r="E50" s="152"/>
      <c r="F50" s="15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55"/>
    </row>
    <row r="51" spans="1:21" s="119" customFormat="1" ht="12" customHeight="1" x14ac:dyDescent="0.25">
      <c r="A51" s="122" t="str">
        <f>'Seite 1'!$A$66</f>
        <v>VWN StEK Wissenstransfer und Informationsmaßnahmen</v>
      </c>
      <c r="U51" s="255"/>
    </row>
    <row r="52" spans="1:21" s="119" customFormat="1" ht="12" customHeight="1" x14ac:dyDescent="0.25">
      <c r="A52" s="122" t="str">
        <f ca="1">'Seite 1'!$A$67</f>
        <v>Formularversion: V 2.1 vom 15.03.24 - öffentlich -</v>
      </c>
      <c r="U52" s="255"/>
    </row>
  </sheetData>
  <sheetProtection password="E8E7" sheet="1" objects="1" scenarios="1" autoFilter="0"/>
  <mergeCells count="6">
    <mergeCell ref="G45:K45"/>
    <mergeCell ref="A44:D44"/>
    <mergeCell ref="G44:K44"/>
    <mergeCell ref="A45:C45"/>
    <mergeCell ref="Q1:T1"/>
    <mergeCell ref="Q2:T2"/>
  </mergeCells>
  <conditionalFormatting sqref="I13:I17 K13:K17 M13:M17 O13:O17 I24:I36 K24:K36 M24:M36 O24:O36">
    <cfRule type="expression" dxfId="10" priority="84" stopIfTrue="1">
      <formula>I$11=""</formula>
    </cfRule>
  </conditionalFormatting>
  <conditionalFormatting sqref="Q1:T2">
    <cfRule type="cellIs" dxfId="9" priority="99" stopIfTrue="1" operator="equal">
      <formula>0</formula>
    </cfRule>
  </conditionalFormatting>
  <dataValidations count="4">
    <dataValidation type="custom" allowBlank="1" showErrorMessage="1" errorTitle="Betrag" error="Bitte geben Sie max. 2 Nachkommastellen an!" sqref="M32 G29 I32 K32 O32 G34 I34 M34 K34 Q34 G32 K15 I15 Q28 M15 G15 O34 G25:G26 K25:K29 M25:M29 I25:I29 O25:O29 O15 Q15 S15">
      <formula1>MOD(ROUND(G15*10^2,10),1)=0</formula1>
    </dataValidation>
    <dataValidation type="date" allowBlank="1" showErrorMessage="1" errorTitle="Datum" error="Das Datum muss zwischen _x000a_01.01.2014 und 31.12.2025 liegen!" sqref="O11">
      <formula1>41640</formula1>
      <formula2>46022</formula2>
    </dataValidation>
    <dataValidation type="custom" allowBlank="1" showErrorMessage="1" errorTitle="Teilnehmertage" error="Bitte geben Sie nur halbe oder volle Tage an!" sqref="G13 I13 K13 M13 O13">
      <formula1>MOD(G13,0.5)=0</formula1>
    </dataValidation>
    <dataValidation type="date" allowBlank="1" showErrorMessage="1" errorTitle="Datum" error="Das Datum muss zwischen _x000a_01.01.2014 und 31.12.2025 liegen!" sqref="I11 K11 M11">
      <formula1>41640</formula1>
      <formula2>46022</formula2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showGridLines="0" zoomScaleNormal="100" workbookViewId="0">
      <selection activeCell="E16" sqref="E16:P16"/>
    </sheetView>
  </sheetViews>
  <sheetFormatPr baseColWidth="10" defaultColWidth="11.453125" defaultRowHeight="12.75" customHeight="1" x14ac:dyDescent="0.25"/>
  <cols>
    <col min="1" max="25" width="3.7265625" style="86" customWidth="1"/>
    <col min="26" max="26" width="3.7265625" style="87" customWidth="1"/>
    <col min="27" max="27" width="1.7265625" style="86" customWidth="1"/>
    <col min="28" max="28" width="11.453125" style="86" customWidth="1"/>
    <col min="29" max="16384" width="11.453125" style="86"/>
  </cols>
  <sheetData>
    <row r="1" spans="1:27" ht="15" customHeight="1" x14ac:dyDescent="0.25">
      <c r="A1" s="118"/>
      <c r="T1" s="28" t="s">
        <v>54</v>
      </c>
      <c r="U1" s="524">
        <f>'Seite 1'!$O$19</f>
        <v>0</v>
      </c>
      <c r="V1" s="525"/>
      <c r="W1" s="525"/>
      <c r="X1" s="525"/>
      <c r="Y1" s="525"/>
      <c r="Z1" s="525"/>
      <c r="AA1" s="542"/>
    </row>
    <row r="2" spans="1:27" ht="15" customHeight="1" x14ac:dyDescent="0.25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7" t="s">
        <v>55</v>
      </c>
      <c r="U2" s="527">
        <f ca="1">'Seite 1'!$O$18</f>
        <v>45366</v>
      </c>
      <c r="V2" s="543"/>
      <c r="W2" s="543"/>
      <c r="X2" s="543"/>
      <c r="Y2" s="543"/>
      <c r="Z2" s="543"/>
      <c r="AA2" s="544"/>
    </row>
    <row r="3" spans="1:27" ht="5.15" customHeight="1" x14ac:dyDescent="0.25"/>
    <row r="4" spans="1:27" s="113" customFormat="1" ht="15" customHeight="1" x14ac:dyDescent="0.25">
      <c r="A4" s="116" t="str">
        <f>IF(AND('Seite 1'!$T$7=TRUE,'Seite 1'!$T$8=FALSE),"IV. Antrag auf Zwischenzahlung",IF(AND('Seite 1'!$T$7=FALSE,'Seite 1'!$T$8=TRUE),"IV. Antrag auf Abschlusszahlung zum Verwendungsnachweis","IV. Antrag auf Zwischen- bzw. Abschlusszahlung zum Verwendungsnachweis"))</f>
        <v>IV. Antrag auf Zwischen- bzw. Abschlusszahlung zum Verwendungsnachweis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4"/>
    </row>
    <row r="5" spans="1:27" ht="5.15" customHeight="1" x14ac:dyDescent="0.25">
      <c r="A5" s="112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111"/>
      <c r="AA5" s="110"/>
    </row>
    <row r="6" spans="1:27" ht="18" customHeight="1" x14ac:dyDescent="0.25">
      <c r="A6" s="533" t="str">
        <f>CONCATENATE("Die abgerechneten zuwendungsfähigen Ausgaben betragen für den Zeitraum vom 
",'Seite 1'!$AA$7," gemäß zahlenmäßigem Nachweis (zur Förderung beantragte zuwendungsfähige Ausgaben):")</f>
        <v>Die abgerechneten zuwendungsfähigen Ausgaben betragen für den Zeitraum vom 
__.__.____ - __.__.____ gemäß zahlenmäßigem Nachweis (zur Förderung beantragte zuwendungsfähige Ausgaben):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235"/>
      <c r="U6" s="394" t="s">
        <v>128</v>
      </c>
      <c r="V6" s="530">
        <f>'Seite 2'!$Q$17</f>
        <v>0</v>
      </c>
      <c r="W6" s="531"/>
      <c r="X6" s="531"/>
      <c r="Y6" s="531"/>
      <c r="Z6" s="532"/>
      <c r="AA6" s="101"/>
    </row>
    <row r="7" spans="1:27" ht="11.15" customHeight="1" x14ac:dyDescent="0.25">
      <c r="A7" s="533"/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235"/>
      <c r="AA7" s="101"/>
    </row>
    <row r="8" spans="1:27" ht="11.15" customHeight="1" x14ac:dyDescent="0.25">
      <c r="A8" s="533"/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364"/>
      <c r="AA8" s="101"/>
    </row>
    <row r="9" spans="1:27" ht="5.15" customHeight="1" x14ac:dyDescent="0.25">
      <c r="A9" s="108"/>
      <c r="AA9" s="101"/>
    </row>
    <row r="10" spans="1:27" ht="18" customHeight="1" x14ac:dyDescent="0.25">
      <c r="A10" s="533" t="s">
        <v>178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235"/>
      <c r="U10" s="394" t="s">
        <v>128</v>
      </c>
      <c r="V10" s="530">
        <f>'Seite 2'!$Q$34</f>
        <v>0</v>
      </c>
      <c r="W10" s="531"/>
      <c r="X10" s="531"/>
      <c r="Y10" s="531"/>
      <c r="Z10" s="532"/>
      <c r="AA10" s="101"/>
    </row>
    <row r="11" spans="1:27" ht="11.15" customHeight="1" x14ac:dyDescent="0.25">
      <c r="A11" s="533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AA11" s="101"/>
    </row>
    <row r="12" spans="1:27" ht="5.15" customHeight="1" x14ac:dyDescent="0.25">
      <c r="A12" s="108"/>
      <c r="AA12" s="101"/>
    </row>
    <row r="13" spans="1:27" ht="18" customHeight="1" x14ac:dyDescent="0.25">
      <c r="A13" s="533" t="s">
        <v>184</v>
      </c>
      <c r="B13" s="534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101"/>
    </row>
    <row r="14" spans="1:27" ht="11.15" customHeight="1" x14ac:dyDescent="0.25">
      <c r="A14" s="533"/>
      <c r="B14" s="534"/>
      <c r="C14" s="534"/>
      <c r="D14" s="534"/>
      <c r="E14" s="534"/>
      <c r="F14" s="534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101"/>
    </row>
    <row r="15" spans="1:27" ht="5.15" customHeight="1" x14ac:dyDescent="0.25">
      <c r="A15" s="108"/>
      <c r="AA15" s="101"/>
    </row>
    <row r="16" spans="1:27" s="240" customFormat="1" ht="18" customHeight="1" x14ac:dyDescent="0.25">
      <c r="A16" s="236" t="s">
        <v>56</v>
      </c>
      <c r="B16" s="237"/>
      <c r="C16" s="238"/>
      <c r="D16" s="238"/>
      <c r="E16" s="545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7"/>
      <c r="Q16" s="237" t="s">
        <v>57</v>
      </c>
      <c r="R16" s="238"/>
      <c r="S16" s="238"/>
      <c r="T16" s="545"/>
      <c r="U16" s="546"/>
      <c r="V16" s="546"/>
      <c r="W16" s="546"/>
      <c r="X16" s="546"/>
      <c r="Y16" s="546"/>
      <c r="Z16" s="547"/>
      <c r="AA16" s="241"/>
    </row>
    <row r="17" spans="1:27" s="240" customFormat="1" ht="5.15" customHeight="1" x14ac:dyDescent="0.25">
      <c r="A17" s="242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43"/>
      <c r="AA17" s="241"/>
    </row>
    <row r="18" spans="1:27" s="240" customFormat="1" ht="18" customHeight="1" x14ac:dyDescent="0.25">
      <c r="A18" s="236" t="s">
        <v>58</v>
      </c>
      <c r="B18" s="248"/>
      <c r="C18" s="238"/>
      <c r="D18" s="238"/>
      <c r="E18" s="239"/>
      <c r="F18" s="244"/>
      <c r="G18" s="245"/>
      <c r="H18" s="246"/>
      <c r="I18" s="245"/>
      <c r="J18" s="246"/>
      <c r="K18" s="245"/>
      <c r="L18" s="246"/>
      <c r="M18" s="245"/>
      <c r="N18" s="246"/>
      <c r="O18" s="245"/>
      <c r="P18" s="247"/>
      <c r="Q18" s="237" t="s">
        <v>59</v>
      </c>
      <c r="R18" s="238"/>
      <c r="S18" s="238"/>
      <c r="T18" s="545"/>
      <c r="U18" s="546"/>
      <c r="V18" s="546"/>
      <c r="W18" s="546"/>
      <c r="X18" s="546"/>
      <c r="Y18" s="546"/>
      <c r="Z18" s="547"/>
      <c r="AA18" s="241"/>
    </row>
    <row r="19" spans="1:27" ht="5.15" customHeight="1" x14ac:dyDescent="0.25">
      <c r="A19" s="316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8"/>
      <c r="AA19" s="97"/>
    </row>
    <row r="20" spans="1:27" ht="12" customHeight="1" x14ac:dyDescent="0.25"/>
    <row r="21" spans="1:27" s="113" customFormat="1" ht="15" customHeight="1" x14ac:dyDescent="0.25">
      <c r="A21" s="116" t="s">
        <v>158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4"/>
    </row>
    <row r="22" spans="1:27" ht="5.15" customHeight="1" x14ac:dyDescent="0.25">
      <c r="A22" s="112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11"/>
      <c r="Z22" s="86"/>
      <c r="AA22" s="110"/>
    </row>
    <row r="23" spans="1:27" ht="15" customHeight="1" x14ac:dyDescent="0.25">
      <c r="A23" s="109" t="s">
        <v>31</v>
      </c>
      <c r="N23" s="107"/>
      <c r="O23" s="107"/>
      <c r="P23" s="107"/>
      <c r="Q23" s="107"/>
      <c r="R23" s="87"/>
      <c r="Z23" s="86"/>
      <c r="AA23" s="101"/>
    </row>
    <row r="24" spans="1:27" ht="5.15" customHeight="1" x14ac:dyDescent="0.25">
      <c r="A24" s="108"/>
      <c r="N24" s="107"/>
      <c r="O24" s="107"/>
      <c r="P24" s="107"/>
      <c r="Q24" s="107"/>
      <c r="R24" s="107"/>
      <c r="Z24" s="86"/>
      <c r="AA24" s="101"/>
    </row>
    <row r="25" spans="1:27" ht="18" customHeight="1" x14ac:dyDescent="0.25">
      <c r="A25" s="103" t="s">
        <v>30</v>
      </c>
      <c r="B25" s="536" t="s">
        <v>168</v>
      </c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101"/>
    </row>
    <row r="26" spans="1:27" ht="12" customHeight="1" x14ac:dyDescent="0.25">
      <c r="A26" s="108"/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101"/>
    </row>
    <row r="27" spans="1:27" ht="5.15" customHeight="1" x14ac:dyDescent="0.25">
      <c r="A27" s="108"/>
      <c r="N27" s="107"/>
      <c r="O27" s="107"/>
      <c r="P27" s="107"/>
      <c r="Q27" s="107"/>
      <c r="R27" s="107"/>
      <c r="Z27" s="86"/>
      <c r="AA27" s="101"/>
    </row>
    <row r="28" spans="1:27" ht="15" customHeight="1" x14ac:dyDescent="0.25">
      <c r="A28" s="103" t="s">
        <v>30</v>
      </c>
      <c r="B28" s="86" t="s">
        <v>35</v>
      </c>
      <c r="O28" s="87"/>
      <c r="P28" s="104"/>
      <c r="Q28" s="104"/>
      <c r="R28" s="87"/>
      <c r="Z28" s="86"/>
      <c r="AA28" s="101"/>
    </row>
    <row r="29" spans="1:27" ht="5.15" customHeight="1" x14ac:dyDescent="0.25">
      <c r="A29" s="103"/>
      <c r="O29" s="87"/>
      <c r="P29" s="104"/>
      <c r="Q29" s="104"/>
      <c r="R29" s="87"/>
      <c r="Z29" s="86"/>
      <c r="AA29" s="101"/>
    </row>
    <row r="30" spans="1:27" s="354" customFormat="1" ht="18" customHeight="1" x14ac:dyDescent="0.25">
      <c r="A30" s="352" t="s">
        <v>30</v>
      </c>
      <c r="B30" s="535" t="s">
        <v>142</v>
      </c>
      <c r="C30" s="535"/>
      <c r="D30" s="535"/>
      <c r="E30" s="535"/>
      <c r="F30" s="535"/>
      <c r="G30" s="535"/>
      <c r="H30" s="535"/>
      <c r="I30" s="535"/>
      <c r="J30" s="535"/>
      <c r="K30" s="535"/>
      <c r="L30" s="535"/>
      <c r="M30" s="535"/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353"/>
    </row>
    <row r="31" spans="1:27" s="354" customFormat="1" ht="12" customHeight="1" x14ac:dyDescent="0.25">
      <c r="A31" s="352"/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535"/>
      <c r="AA31" s="353"/>
    </row>
    <row r="32" spans="1:27" s="133" customFormat="1" ht="18" customHeight="1" x14ac:dyDescent="0.25">
      <c r="A32" s="148"/>
      <c r="B32" s="35"/>
      <c r="C32" s="36" t="s">
        <v>169</v>
      </c>
      <c r="D32" s="36"/>
      <c r="E32" s="36"/>
      <c r="F32" s="36"/>
      <c r="G32" s="36"/>
      <c r="H32" s="36"/>
      <c r="I32" s="36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50"/>
      <c r="AA32" s="151"/>
    </row>
    <row r="33" spans="1:27" s="354" customFormat="1" ht="5.15" customHeight="1" x14ac:dyDescent="0.25">
      <c r="A33" s="352"/>
      <c r="AA33" s="353"/>
    </row>
    <row r="34" spans="1:27" s="133" customFormat="1" ht="18" customHeight="1" x14ac:dyDescent="0.25">
      <c r="A34" s="148"/>
      <c r="B34" s="35"/>
      <c r="C34" s="36" t="s">
        <v>190</v>
      </c>
      <c r="D34" s="36"/>
      <c r="E34" s="36"/>
      <c r="F34" s="36"/>
      <c r="G34" s="36"/>
      <c r="H34" s="36"/>
      <c r="I34" s="36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50"/>
      <c r="AA34" s="151"/>
    </row>
    <row r="35" spans="1:27" s="354" customFormat="1" ht="5.15" customHeight="1" x14ac:dyDescent="0.25">
      <c r="A35" s="352"/>
      <c r="AA35" s="353"/>
    </row>
    <row r="36" spans="1:27" s="133" customFormat="1" ht="18" customHeight="1" x14ac:dyDescent="0.25">
      <c r="A36" s="148"/>
      <c r="B36" s="35"/>
      <c r="C36" s="36" t="s">
        <v>143</v>
      </c>
      <c r="D36" s="36"/>
      <c r="E36" s="36"/>
      <c r="F36" s="36"/>
      <c r="G36" s="36"/>
      <c r="H36" s="36"/>
      <c r="I36" s="36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50"/>
      <c r="AA36" s="151"/>
    </row>
    <row r="37" spans="1:27" ht="5.15" customHeight="1" x14ac:dyDescent="0.25">
      <c r="A37" s="103"/>
      <c r="E37" s="106"/>
      <c r="F37" s="106"/>
      <c r="G37" s="106"/>
      <c r="Z37" s="86"/>
      <c r="AA37" s="101"/>
    </row>
    <row r="38" spans="1:27" s="133" customFormat="1" ht="18" customHeight="1" x14ac:dyDescent="0.25">
      <c r="A38" s="148"/>
      <c r="B38" s="402"/>
      <c r="C38" s="538" t="s">
        <v>170</v>
      </c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9"/>
      <c r="AA38" s="151"/>
    </row>
    <row r="39" spans="1:27" s="133" customFormat="1" ht="12" customHeight="1" x14ac:dyDescent="0.25">
      <c r="A39" s="148"/>
      <c r="B39" s="403"/>
      <c r="C39" s="540"/>
      <c r="D39" s="540"/>
      <c r="E39" s="540"/>
      <c r="F39" s="540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1"/>
      <c r="AA39" s="151"/>
    </row>
    <row r="40" spans="1:27" ht="5.15" customHeight="1" x14ac:dyDescent="0.25">
      <c r="A40" s="103"/>
      <c r="E40" s="106"/>
      <c r="F40" s="106"/>
      <c r="G40" s="106"/>
      <c r="Z40" s="86"/>
      <c r="AA40" s="101"/>
    </row>
    <row r="41" spans="1:27" ht="15" customHeight="1" x14ac:dyDescent="0.25">
      <c r="A41" s="103" t="s">
        <v>30</v>
      </c>
      <c r="B41" s="86" t="s">
        <v>86</v>
      </c>
      <c r="O41" s="87"/>
      <c r="P41" s="104"/>
      <c r="Q41" s="104"/>
      <c r="R41" s="87"/>
      <c r="Z41" s="86"/>
      <c r="AA41" s="101"/>
    </row>
    <row r="42" spans="1:27" ht="5.15" customHeight="1" x14ac:dyDescent="0.25">
      <c r="A42" s="103"/>
      <c r="O42" s="87"/>
      <c r="P42" s="104"/>
      <c r="Q42" s="104"/>
      <c r="R42" s="87"/>
      <c r="Z42" s="86"/>
      <c r="AA42" s="101"/>
    </row>
    <row r="43" spans="1:27" s="354" customFormat="1" ht="15" customHeight="1" x14ac:dyDescent="0.25">
      <c r="A43" s="352" t="s">
        <v>30</v>
      </c>
      <c r="B43" s="354" t="s">
        <v>144</v>
      </c>
      <c r="E43" s="355"/>
      <c r="F43" s="355"/>
      <c r="G43" s="355"/>
      <c r="AA43" s="353"/>
    </row>
    <row r="44" spans="1:27" ht="5.15" customHeight="1" x14ac:dyDescent="0.25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87"/>
      <c r="Z44" s="86"/>
      <c r="AA44" s="101"/>
    </row>
    <row r="45" spans="1:27" ht="18" customHeight="1" x14ac:dyDescent="0.25">
      <c r="A45" s="103" t="s">
        <v>30</v>
      </c>
      <c r="B45" s="536" t="s">
        <v>159</v>
      </c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101"/>
    </row>
    <row r="46" spans="1:27" ht="12" customHeight="1" x14ac:dyDescent="0.25">
      <c r="A46" s="103"/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101"/>
    </row>
    <row r="47" spans="1:27" ht="5.15" customHeight="1" x14ac:dyDescent="0.25">
      <c r="A47" s="103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Z47" s="86"/>
      <c r="AA47" s="101"/>
    </row>
    <row r="48" spans="1:27" s="11" customFormat="1" ht="18" customHeight="1" x14ac:dyDescent="0.25">
      <c r="A48" s="147" t="s">
        <v>30</v>
      </c>
      <c r="B48" s="537" t="s">
        <v>129</v>
      </c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25"/>
    </row>
    <row r="49" spans="1:27" s="11" customFormat="1" ht="12" customHeight="1" x14ac:dyDescent="0.25">
      <c r="A49" s="14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25"/>
    </row>
    <row r="50" spans="1:27" ht="5.15" customHeight="1" x14ac:dyDescent="0.25">
      <c r="A50" s="103"/>
      <c r="B50" s="365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Z50" s="86"/>
      <c r="AA50" s="101"/>
    </row>
    <row r="51" spans="1:27" ht="18" customHeight="1" x14ac:dyDescent="0.25">
      <c r="A51" s="103" t="s">
        <v>30</v>
      </c>
      <c r="B51" s="536" t="s">
        <v>78</v>
      </c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101"/>
    </row>
    <row r="52" spans="1:27" ht="12" customHeight="1" x14ac:dyDescent="0.25">
      <c r="A52" s="102"/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101"/>
    </row>
    <row r="53" spans="1:27" ht="5.15" customHeight="1" x14ac:dyDescent="0.25">
      <c r="A53" s="102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Z53" s="86"/>
      <c r="AA53" s="101"/>
    </row>
    <row r="54" spans="1:27" s="354" customFormat="1" ht="15" customHeight="1" x14ac:dyDescent="0.25">
      <c r="A54" s="103" t="s">
        <v>30</v>
      </c>
      <c r="B54" s="19" t="s">
        <v>145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AA54" s="353"/>
    </row>
    <row r="55" spans="1:27" s="354" customFormat="1" ht="5.15" customHeight="1" x14ac:dyDescent="0.25">
      <c r="A55" s="34"/>
      <c r="B55" s="356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AA55" s="353"/>
    </row>
    <row r="56" spans="1:27" s="20" customFormat="1" ht="18" customHeight="1" x14ac:dyDescent="0.25">
      <c r="A56" s="357"/>
      <c r="B56" s="549"/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Q56" s="550"/>
      <c r="R56" s="550"/>
      <c r="S56" s="550"/>
      <c r="T56" s="550"/>
      <c r="U56" s="550"/>
      <c r="V56" s="550"/>
      <c r="W56" s="550"/>
      <c r="X56" s="550"/>
      <c r="Y56" s="550"/>
      <c r="Z56" s="551"/>
      <c r="AA56" s="24"/>
    </row>
    <row r="57" spans="1:27" s="354" customFormat="1" ht="18" customHeight="1" x14ac:dyDescent="0.25">
      <c r="A57" s="358"/>
      <c r="B57" s="552"/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4"/>
      <c r="AA57" s="353"/>
    </row>
    <row r="58" spans="1:27" ht="5.15" customHeight="1" x14ac:dyDescent="0.25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8"/>
      <c r="S58" s="99"/>
      <c r="T58" s="99"/>
      <c r="U58" s="99"/>
      <c r="V58" s="99"/>
      <c r="W58" s="99"/>
      <c r="X58" s="99"/>
      <c r="Y58" s="99"/>
      <c r="Z58" s="99"/>
      <c r="AA58" s="97"/>
    </row>
    <row r="59" spans="1:27" ht="12" customHeight="1" x14ac:dyDescent="0.25">
      <c r="R59" s="87"/>
      <c r="Z59" s="86"/>
    </row>
    <row r="60" spans="1:27" ht="12" customHeight="1" x14ac:dyDescent="0.25">
      <c r="R60" s="87"/>
      <c r="Z60" s="86"/>
    </row>
    <row r="61" spans="1:27" ht="12" customHeight="1" x14ac:dyDescent="0.25">
      <c r="R61" s="87"/>
      <c r="Z61" s="86"/>
    </row>
    <row r="62" spans="1:27" s="95" customFormat="1" ht="12" customHeight="1" x14ac:dyDescent="0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</row>
    <row r="63" spans="1:27" s="20" customFormat="1" ht="12" customHeight="1" x14ac:dyDescent="0.25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</row>
    <row r="64" spans="1:27" s="20" customFormat="1" ht="12" customHeight="1" x14ac:dyDescent="0.25">
      <c r="A64" s="523"/>
      <c r="B64" s="523"/>
      <c r="C64" s="523"/>
      <c r="D64" s="523"/>
      <c r="E64" s="523"/>
      <c r="F64" s="523"/>
      <c r="G64" s="523"/>
      <c r="H64" s="523"/>
      <c r="I64" s="548">
        <f ca="1">IF('Seite 1'!$O$18="","",'Seite 1'!$O$18)</f>
        <v>45366</v>
      </c>
      <c r="J64" s="548"/>
      <c r="K64" s="548"/>
      <c r="M64" s="520"/>
      <c r="N64" s="520"/>
      <c r="O64" s="520"/>
      <c r="P64" s="520"/>
      <c r="Q64" s="520"/>
      <c r="R64" s="520"/>
      <c r="S64" s="520"/>
      <c r="T64" s="520"/>
      <c r="U64" s="520"/>
      <c r="V64" s="520"/>
      <c r="W64" s="520"/>
      <c r="X64" s="520"/>
      <c r="Y64" s="520"/>
      <c r="Z64" s="520"/>
      <c r="AA64" s="520"/>
    </row>
    <row r="65" spans="1:27" s="22" customFormat="1" ht="11.15" customHeight="1" x14ac:dyDescent="0.25">
      <c r="A65" s="21" t="s">
        <v>3</v>
      </c>
      <c r="B65" s="21"/>
      <c r="C65" s="21"/>
      <c r="D65" s="21"/>
      <c r="E65" s="21"/>
      <c r="F65" s="21"/>
      <c r="G65" s="21"/>
      <c r="H65" s="21"/>
      <c r="I65" s="21"/>
      <c r="J65" s="21"/>
      <c r="M65" s="21" t="s">
        <v>29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s="22" customFormat="1" ht="11.15" customHeight="1" x14ac:dyDescent="0.2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 t="s">
        <v>47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</row>
    <row r="67" spans="1:27" s="22" customFormat="1" ht="15" customHeight="1" x14ac:dyDescent="0.25">
      <c r="A67" s="253" t="s">
        <v>60</v>
      </c>
      <c r="B67" s="19"/>
      <c r="C67" s="19"/>
      <c r="D67" s="19"/>
      <c r="E67" s="19"/>
      <c r="F67" s="19"/>
      <c r="G67" s="19"/>
      <c r="H67" s="19"/>
      <c r="I67" s="23"/>
      <c r="J67" s="23"/>
      <c r="K67" s="19"/>
      <c r="L67" s="19"/>
      <c r="M67" s="19"/>
      <c r="N67" s="19"/>
      <c r="O67" s="19"/>
      <c r="P67" s="19"/>
      <c r="Q67" s="19"/>
      <c r="R67" s="19"/>
      <c r="S67" s="19"/>
      <c r="T67" s="23"/>
    </row>
    <row r="68" spans="1:27" s="22" customFormat="1" ht="15" customHeight="1" x14ac:dyDescent="0.25">
      <c r="A68" s="19" t="str">
        <f>IF(AND('Seite 1'!$T$7=TRUE,'Seite 1'!$T$8=FALSE),"Kurzer Sachbericht zum Zwischenzahlungsantrag",IF(AND('Seite 1'!$T$7=FALSE,'Seite 1'!$T$8=TRUE),"Ausführlicher Sachbericht zum Verwendungsnachweis","Sachbericht"))</f>
        <v>Sachbericht</v>
      </c>
      <c r="B68" s="19"/>
      <c r="C68" s="19"/>
      <c r="D68" s="19"/>
      <c r="E68" s="19"/>
      <c r="F68" s="19"/>
      <c r="G68" s="19"/>
      <c r="H68" s="19"/>
      <c r="I68" s="23"/>
      <c r="J68" s="23"/>
      <c r="K68" s="19"/>
      <c r="L68" s="19"/>
      <c r="M68" s="19"/>
      <c r="N68" s="19"/>
      <c r="O68" s="19"/>
      <c r="P68" s="19"/>
      <c r="Q68" s="19"/>
      <c r="R68" s="19"/>
      <c r="S68" s="19"/>
      <c r="T68" s="23"/>
    </row>
    <row r="69" spans="1:27" s="22" customFormat="1" ht="15" customHeight="1" x14ac:dyDescent="0.25">
      <c r="A69" s="19" t="s">
        <v>160</v>
      </c>
      <c r="B69" s="19"/>
      <c r="C69" s="19"/>
      <c r="D69" s="19"/>
      <c r="E69" s="19"/>
      <c r="F69" s="19"/>
      <c r="G69" s="19"/>
      <c r="H69" s="19"/>
      <c r="I69" s="23"/>
      <c r="J69" s="23"/>
      <c r="K69" s="19"/>
      <c r="L69" s="19"/>
      <c r="M69" s="19"/>
      <c r="N69" s="19"/>
      <c r="O69" s="19"/>
      <c r="P69" s="19"/>
      <c r="Q69" s="19"/>
      <c r="R69" s="19"/>
      <c r="S69" s="19"/>
      <c r="T69" s="23"/>
    </row>
    <row r="70" spans="1:27" s="22" customFormat="1" ht="15" customHeight="1" x14ac:dyDescent="0.25">
      <c r="A70" s="19" t="s">
        <v>161</v>
      </c>
      <c r="B70" s="19"/>
      <c r="C70" s="19"/>
      <c r="D70" s="19"/>
      <c r="E70" s="19"/>
      <c r="F70" s="19"/>
      <c r="G70" s="19"/>
      <c r="H70" s="19"/>
      <c r="I70" s="23"/>
      <c r="J70" s="23"/>
      <c r="K70" s="19"/>
      <c r="L70" s="19"/>
      <c r="M70" s="19"/>
      <c r="N70" s="19"/>
      <c r="O70" s="19"/>
      <c r="P70" s="19"/>
      <c r="Q70" s="19"/>
      <c r="R70" s="19"/>
      <c r="S70" s="19"/>
      <c r="T70" s="23"/>
    </row>
    <row r="71" spans="1:27" ht="5.15" customHeight="1" x14ac:dyDescent="0.25">
      <c r="D71" s="99"/>
      <c r="E71" s="99"/>
    </row>
    <row r="72" spans="1:27" ht="5.15" customHeight="1" x14ac:dyDescent="0.25">
      <c r="A72" s="94"/>
      <c r="B72" s="94"/>
      <c r="C72" s="94"/>
      <c r="T72" s="93"/>
      <c r="U72" s="93"/>
      <c r="V72" s="93"/>
      <c r="W72" s="93"/>
      <c r="X72" s="93"/>
      <c r="Y72" s="93"/>
      <c r="Z72" s="93"/>
    </row>
    <row r="73" spans="1:27" ht="12" customHeight="1" x14ac:dyDescent="0.25">
      <c r="A73" s="92" t="s">
        <v>12</v>
      </c>
      <c r="B73" s="91" t="s">
        <v>48</v>
      </c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89"/>
      <c r="S73" s="89"/>
      <c r="T73" s="88"/>
      <c r="U73" s="88"/>
      <c r="V73" s="88"/>
      <c r="W73" s="88"/>
      <c r="X73" s="88"/>
      <c r="Y73" s="88"/>
      <c r="Z73" s="88"/>
    </row>
    <row r="74" spans="1:27" ht="5.15" customHeight="1" x14ac:dyDescent="0.25">
      <c r="A74" s="90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8"/>
      <c r="U74" s="88"/>
      <c r="V74" s="88"/>
      <c r="W74" s="88"/>
      <c r="X74" s="88"/>
      <c r="Y74" s="88"/>
      <c r="Z74" s="88"/>
    </row>
    <row r="75" spans="1:27" ht="12" customHeight="1" x14ac:dyDescent="0.25">
      <c r="A75" s="1" t="str">
        <f>'Seite 1'!$A$66</f>
        <v>VWN StEK Wissenstransfer und Informationsmaßnahmen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</row>
    <row r="76" spans="1:27" ht="12" customHeight="1" x14ac:dyDescent="0.25">
      <c r="A76" s="1" t="str">
        <f ca="1">'Seite 1'!$A$67</f>
        <v>Formularversion: V 2.1 vom 15.03.24 - öffentlich -</v>
      </c>
      <c r="Z76" s="86"/>
    </row>
  </sheetData>
  <sheetProtection password="E8E7" sheet="1" objects="1" scenarios="1" selectLockedCells="1" autoFilter="0"/>
  <mergeCells count="23">
    <mergeCell ref="A6:S8"/>
    <mergeCell ref="U1:AA1"/>
    <mergeCell ref="U2:AA2"/>
    <mergeCell ref="V6:Z6"/>
    <mergeCell ref="M64:AA64"/>
    <mergeCell ref="E16:P16"/>
    <mergeCell ref="T16:Z16"/>
    <mergeCell ref="T18:Z18"/>
    <mergeCell ref="I64:K64"/>
    <mergeCell ref="A64:H64"/>
    <mergeCell ref="A63:K63"/>
    <mergeCell ref="M63:AA63"/>
    <mergeCell ref="B51:Z52"/>
    <mergeCell ref="B56:Z56"/>
    <mergeCell ref="B57:Z57"/>
    <mergeCell ref="B25:Z26"/>
    <mergeCell ref="V10:Z10"/>
    <mergeCell ref="A10:S11"/>
    <mergeCell ref="B30:Z31"/>
    <mergeCell ref="B45:Z46"/>
    <mergeCell ref="B48:Z49"/>
    <mergeCell ref="A13:Z14"/>
    <mergeCell ref="C38:Z39"/>
  </mergeCells>
  <conditionalFormatting sqref="U1:AA2">
    <cfRule type="cellIs" dxfId="8" priority="1" stopIfTrue="1" operator="equal">
      <formula>0</formula>
    </cfRule>
  </conditionalFormatting>
  <dataValidations count="2">
    <dataValidation type="textLength" operator="lessThanOrEqual" allowBlank="1" showErrorMessage="1" errorTitle="IBAN" error="Bitte nur zwei Zeichen eingeben!" sqref="O18">
      <formula1>2</formula1>
    </dataValidation>
    <dataValidation type="textLength" operator="lessThanOrEqual" allowBlank="1" showErrorMessage="1" errorTitle="IBAN" error="Bitte nur vier Zeichen eingeben!" sqref="G18 I18 K18 M18">
      <formula1>4</formula1>
    </dataValidation>
  </dataValidations>
  <pageMargins left="0.78740157480314965" right="0.19685039370078741" top="0.19685039370078741" bottom="0.19685039370078741" header="0.19685039370078741" footer="0.1968503937007874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7640" r:id="rId4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12700</xdr:rowOff>
                  </from>
                  <to>
                    <xdr:col>2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41" r:id="rId5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12700</xdr:rowOff>
                  </from>
                  <to>
                    <xdr:col>2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42" r:id="rId6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12700</xdr:rowOff>
                  </from>
                  <to>
                    <xdr:col>2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43" r:id="rId7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12700</xdr:rowOff>
                  </from>
                  <to>
                    <xdr:col>2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zoomScaleNormal="100" workbookViewId="0">
      <selection activeCell="A16" sqref="A16:I16"/>
    </sheetView>
  </sheetViews>
  <sheetFormatPr baseColWidth="10" defaultColWidth="11.453125" defaultRowHeight="12.75" customHeight="1" x14ac:dyDescent="0.25"/>
  <cols>
    <col min="1" max="17" width="5.1796875" style="354" customWidth="1"/>
    <col min="18" max="18" width="5.1796875" style="415" customWidth="1"/>
    <col min="19" max="19" width="0.81640625" style="354" customWidth="1"/>
    <col min="20" max="16384" width="11.453125" style="354"/>
  </cols>
  <sheetData>
    <row r="1" spans="1:19" ht="15" customHeight="1" x14ac:dyDescent="0.25">
      <c r="A1" s="414"/>
      <c r="N1" s="28" t="s">
        <v>54</v>
      </c>
      <c r="O1" s="524">
        <f>'Seite 1'!$O$19</f>
        <v>0</v>
      </c>
      <c r="P1" s="525"/>
      <c r="Q1" s="525"/>
      <c r="R1" s="525"/>
      <c r="S1" s="526"/>
    </row>
    <row r="2" spans="1:19" ht="15" customHeight="1" x14ac:dyDescent="0.25"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N2" s="117" t="s">
        <v>55</v>
      </c>
      <c r="O2" s="527">
        <f ca="1">'Seite 1'!$O$18</f>
        <v>45366</v>
      </c>
      <c r="P2" s="543"/>
      <c r="Q2" s="543"/>
      <c r="R2" s="543"/>
      <c r="S2" s="544"/>
    </row>
    <row r="3" spans="1:19" ht="12" customHeight="1" x14ac:dyDescent="0.25"/>
    <row r="4" spans="1:19" s="419" customFormat="1" ht="15" customHeight="1" x14ac:dyDescent="0.25">
      <c r="A4" s="416" t="s">
        <v>186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8"/>
    </row>
    <row r="5" spans="1:19" ht="5.15" customHeight="1" x14ac:dyDescent="0.25">
      <c r="A5" s="555" t="s">
        <v>206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7"/>
    </row>
    <row r="6" spans="1:19" ht="12" customHeight="1" x14ac:dyDescent="0.25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60"/>
    </row>
    <row r="7" spans="1:19" ht="12" customHeight="1" x14ac:dyDescent="0.25">
      <c r="A7" s="558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60"/>
    </row>
    <row r="8" spans="1:19" ht="12" customHeight="1" x14ac:dyDescent="0.25">
      <c r="A8" s="558"/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60"/>
    </row>
    <row r="9" spans="1:19" ht="12" customHeight="1" x14ac:dyDescent="0.25">
      <c r="A9" s="558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60"/>
    </row>
    <row r="10" spans="1:19" ht="5.15" customHeight="1" x14ac:dyDescent="0.25">
      <c r="A10" s="561"/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3"/>
    </row>
    <row r="11" spans="1:19" ht="12" customHeight="1" x14ac:dyDescent="0.25"/>
    <row r="12" spans="1:19" ht="12" customHeight="1" x14ac:dyDescent="0.25"/>
    <row r="13" spans="1:19" ht="12" customHeight="1" x14ac:dyDescent="0.25"/>
    <row r="14" spans="1:19" ht="12" customHeight="1" x14ac:dyDescent="0.25"/>
    <row r="15" spans="1:19" s="95" customFormat="1" ht="12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9" s="20" customFormat="1" ht="12" customHeight="1" x14ac:dyDescent="0.25">
      <c r="A16" s="521"/>
      <c r="B16" s="521"/>
      <c r="C16" s="521"/>
      <c r="D16" s="521"/>
      <c r="E16" s="521"/>
      <c r="F16" s="521"/>
      <c r="G16" s="521"/>
      <c r="H16" s="521"/>
      <c r="I16" s="521"/>
      <c r="K16" s="522"/>
      <c r="L16" s="522"/>
      <c r="M16" s="522"/>
      <c r="N16" s="522"/>
      <c r="O16" s="522"/>
      <c r="P16" s="522"/>
      <c r="Q16" s="522"/>
      <c r="R16" s="522"/>
      <c r="S16" s="522"/>
    </row>
    <row r="17" spans="1:19" s="20" customFormat="1" ht="12" customHeight="1" x14ac:dyDescent="0.25">
      <c r="A17" s="523"/>
      <c r="B17" s="523"/>
      <c r="C17" s="523"/>
      <c r="D17" s="523"/>
      <c r="E17" s="523"/>
      <c r="F17" s="523"/>
      <c r="G17" s="523"/>
      <c r="H17" s="548">
        <f ca="1">IF('Seite 1'!$O$18="","",'Seite 1'!$O$18)</f>
        <v>45366</v>
      </c>
      <c r="I17" s="548"/>
      <c r="K17" s="520"/>
      <c r="L17" s="520"/>
      <c r="M17" s="520"/>
      <c r="N17" s="520"/>
      <c r="O17" s="520"/>
      <c r="P17" s="520"/>
      <c r="Q17" s="520"/>
      <c r="R17" s="520"/>
      <c r="S17" s="520"/>
    </row>
    <row r="18" spans="1:19" s="22" customFormat="1" ht="12" customHeight="1" x14ac:dyDescent="0.25">
      <c r="A18" s="21" t="s">
        <v>3</v>
      </c>
      <c r="B18" s="21"/>
      <c r="C18" s="21"/>
      <c r="D18" s="21"/>
      <c r="E18" s="21"/>
      <c r="F18" s="21"/>
      <c r="G18" s="21"/>
      <c r="H18" s="21"/>
      <c r="K18" s="21" t="s">
        <v>29</v>
      </c>
      <c r="L18" s="21"/>
      <c r="M18" s="21"/>
      <c r="N18" s="21"/>
      <c r="O18" s="21"/>
      <c r="P18" s="21"/>
      <c r="Q18" s="21"/>
      <c r="R18" s="21"/>
      <c r="S18" s="21"/>
    </row>
    <row r="19" spans="1:19" s="22" customFormat="1" ht="12" customHeight="1" x14ac:dyDescent="0.25">
      <c r="A19" s="153"/>
      <c r="B19" s="153"/>
      <c r="C19" s="153"/>
      <c r="D19" s="153"/>
      <c r="E19" s="153"/>
      <c r="F19" s="153"/>
      <c r="G19" s="153"/>
      <c r="H19" s="153"/>
      <c r="K19" s="153" t="s">
        <v>47</v>
      </c>
      <c r="L19" s="153"/>
      <c r="M19" s="153"/>
      <c r="N19" s="153"/>
      <c r="O19" s="153"/>
      <c r="P19" s="153"/>
      <c r="Q19" s="153"/>
      <c r="R19" s="153"/>
      <c r="S19" s="153"/>
    </row>
    <row r="20" spans="1:19" s="22" customFormat="1" ht="12" customHeight="1" x14ac:dyDescent="0.25">
      <c r="A20" s="153"/>
      <c r="B20" s="153"/>
      <c r="C20" s="153"/>
      <c r="D20" s="153"/>
      <c r="E20" s="153"/>
      <c r="F20" s="153"/>
      <c r="G20" s="153"/>
      <c r="H20" s="153"/>
      <c r="K20" s="153"/>
      <c r="L20" s="153"/>
      <c r="M20" s="153"/>
      <c r="N20" s="153"/>
      <c r="O20" s="153"/>
      <c r="P20" s="153"/>
      <c r="Q20" s="153"/>
      <c r="R20" s="153"/>
      <c r="S20" s="153"/>
    </row>
    <row r="21" spans="1:19" s="22" customFormat="1" ht="12" customHeight="1" x14ac:dyDescent="0.25">
      <c r="A21" s="153"/>
      <c r="B21" s="153"/>
      <c r="C21" s="153"/>
      <c r="D21" s="153"/>
      <c r="E21" s="153"/>
      <c r="F21" s="153"/>
      <c r="G21" s="153"/>
      <c r="H21" s="153"/>
      <c r="K21" s="153"/>
      <c r="L21" s="153"/>
      <c r="M21" s="153"/>
      <c r="N21" s="153"/>
      <c r="O21" s="153"/>
      <c r="P21" s="153"/>
      <c r="Q21" s="153"/>
      <c r="R21" s="153"/>
      <c r="S21" s="153"/>
    </row>
    <row r="22" spans="1:19" s="22" customFormat="1" ht="12" customHeight="1" x14ac:dyDescent="0.25">
      <c r="A22" s="153"/>
      <c r="B22" s="153"/>
      <c r="C22" s="153"/>
      <c r="D22" s="153"/>
      <c r="E22" s="153"/>
      <c r="F22" s="153"/>
      <c r="G22" s="153"/>
      <c r="H22" s="153"/>
      <c r="K22" s="153"/>
      <c r="L22" s="153"/>
      <c r="M22" s="153"/>
      <c r="N22" s="153"/>
      <c r="O22" s="153"/>
      <c r="P22" s="153"/>
      <c r="Q22" s="153"/>
      <c r="R22" s="153"/>
      <c r="S22" s="153"/>
    </row>
    <row r="23" spans="1:19" s="22" customFormat="1" ht="12" customHeight="1" x14ac:dyDescent="0.25">
      <c r="A23" s="153"/>
      <c r="B23" s="153"/>
      <c r="C23" s="153"/>
      <c r="D23" s="153"/>
      <c r="E23" s="153"/>
      <c r="F23" s="153"/>
      <c r="G23" s="153"/>
      <c r="H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19" s="22" customFormat="1" ht="12" customHeight="1" x14ac:dyDescent="0.25">
      <c r="A24" s="153"/>
      <c r="B24" s="153"/>
      <c r="C24" s="153"/>
      <c r="D24" s="153"/>
      <c r="E24" s="153"/>
      <c r="F24" s="153"/>
      <c r="G24" s="153"/>
      <c r="H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19" s="22" customFormat="1" ht="12" customHeight="1" x14ac:dyDescent="0.25">
      <c r="A25" s="153"/>
      <c r="B25" s="153"/>
      <c r="C25" s="153"/>
      <c r="D25" s="153"/>
      <c r="E25" s="153"/>
      <c r="F25" s="153"/>
      <c r="G25" s="153"/>
      <c r="H25" s="153"/>
      <c r="K25" s="153"/>
      <c r="L25" s="153"/>
      <c r="M25" s="153"/>
      <c r="N25" s="153"/>
      <c r="O25" s="153"/>
      <c r="P25" s="153"/>
      <c r="Q25" s="153"/>
      <c r="R25" s="153"/>
      <c r="S25" s="153"/>
    </row>
    <row r="26" spans="1:19" s="22" customFormat="1" ht="12" customHeight="1" x14ac:dyDescent="0.25">
      <c r="A26" s="153"/>
      <c r="B26" s="153"/>
      <c r="C26" s="153"/>
      <c r="D26" s="153"/>
      <c r="E26" s="153"/>
      <c r="F26" s="153"/>
      <c r="G26" s="153"/>
      <c r="H26" s="153"/>
      <c r="K26" s="153"/>
      <c r="L26" s="153"/>
      <c r="M26" s="153"/>
      <c r="N26" s="153"/>
      <c r="O26" s="153"/>
      <c r="P26" s="153"/>
      <c r="Q26" s="153"/>
      <c r="R26" s="153"/>
      <c r="S26" s="153"/>
    </row>
    <row r="27" spans="1:19" s="22" customFormat="1" ht="12" customHeight="1" x14ac:dyDescent="0.25">
      <c r="A27" s="153"/>
      <c r="B27" s="153"/>
      <c r="C27" s="153"/>
      <c r="D27" s="153"/>
      <c r="E27" s="153"/>
      <c r="F27" s="153"/>
      <c r="G27" s="153"/>
      <c r="H27" s="153"/>
      <c r="K27" s="153"/>
      <c r="L27" s="153"/>
      <c r="M27" s="153"/>
      <c r="N27" s="153"/>
      <c r="O27" s="153"/>
      <c r="P27" s="153"/>
      <c r="Q27" s="153"/>
      <c r="R27" s="153"/>
      <c r="S27" s="153"/>
    </row>
    <row r="28" spans="1:19" s="22" customFormat="1" ht="12" customHeight="1" x14ac:dyDescent="0.25">
      <c r="A28" s="153"/>
      <c r="B28" s="153"/>
      <c r="C28" s="153"/>
      <c r="D28" s="153"/>
      <c r="E28" s="153"/>
      <c r="F28" s="153"/>
      <c r="G28" s="153"/>
      <c r="H28" s="153"/>
      <c r="K28" s="153"/>
      <c r="L28" s="153"/>
      <c r="M28" s="153"/>
      <c r="N28" s="153"/>
      <c r="O28" s="153"/>
      <c r="P28" s="153"/>
      <c r="Q28" s="153"/>
      <c r="R28" s="153"/>
      <c r="S28" s="153"/>
    </row>
    <row r="29" spans="1:19" s="22" customFormat="1" ht="12" customHeight="1" x14ac:dyDescent="0.25">
      <c r="A29" s="153"/>
      <c r="B29" s="153"/>
      <c r="C29" s="153"/>
      <c r="D29" s="153"/>
      <c r="E29" s="153"/>
      <c r="F29" s="153"/>
      <c r="G29" s="153"/>
      <c r="H29" s="153"/>
      <c r="K29" s="153"/>
      <c r="L29" s="153"/>
      <c r="M29" s="153"/>
      <c r="N29" s="153"/>
      <c r="O29" s="153"/>
      <c r="P29" s="153"/>
      <c r="Q29" s="153"/>
      <c r="R29" s="153"/>
      <c r="S29" s="153"/>
    </row>
    <row r="30" spans="1:19" s="22" customFormat="1" ht="12" customHeight="1" x14ac:dyDescent="0.25">
      <c r="A30" s="153"/>
      <c r="B30" s="153"/>
      <c r="C30" s="153"/>
      <c r="D30" s="153"/>
      <c r="E30" s="153"/>
      <c r="F30" s="153"/>
      <c r="G30" s="153"/>
      <c r="H30" s="153"/>
      <c r="K30" s="153"/>
      <c r="L30" s="153"/>
      <c r="M30" s="153"/>
      <c r="N30" s="153"/>
      <c r="O30" s="153"/>
      <c r="P30" s="153"/>
      <c r="Q30" s="153"/>
      <c r="R30" s="153"/>
      <c r="S30" s="153"/>
    </row>
    <row r="31" spans="1:19" s="22" customFormat="1" ht="12" customHeight="1" x14ac:dyDescent="0.25">
      <c r="A31" s="153"/>
      <c r="B31" s="153"/>
      <c r="C31" s="153"/>
      <c r="D31" s="153"/>
      <c r="E31" s="153"/>
      <c r="F31" s="153"/>
      <c r="G31" s="153"/>
      <c r="H31" s="153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s="22" customFormat="1" ht="12" customHeight="1" x14ac:dyDescent="0.25">
      <c r="A32" s="153"/>
      <c r="B32" s="153"/>
      <c r="C32" s="153"/>
      <c r="D32" s="153"/>
      <c r="E32" s="153"/>
      <c r="F32" s="153"/>
      <c r="G32" s="153"/>
      <c r="H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1:19" s="22" customFormat="1" ht="12" customHeight="1" x14ac:dyDescent="0.25">
      <c r="A33" s="153"/>
      <c r="B33" s="153"/>
      <c r="C33" s="153"/>
      <c r="D33" s="153"/>
      <c r="E33" s="153"/>
      <c r="F33" s="153"/>
      <c r="G33" s="153"/>
      <c r="H33" s="153"/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 s="22" customFormat="1" ht="12" customHeight="1" x14ac:dyDescent="0.25">
      <c r="A34" s="153"/>
      <c r="B34" s="153"/>
      <c r="C34" s="153"/>
      <c r="D34" s="153"/>
      <c r="E34" s="153"/>
      <c r="F34" s="153"/>
      <c r="G34" s="153"/>
      <c r="H34" s="153"/>
      <c r="K34" s="153"/>
      <c r="L34" s="153"/>
      <c r="M34" s="153"/>
      <c r="N34" s="153"/>
      <c r="O34" s="153"/>
      <c r="P34" s="153"/>
      <c r="Q34" s="153"/>
      <c r="R34" s="153"/>
      <c r="S34" s="153"/>
    </row>
    <row r="35" spans="1:19" s="22" customFormat="1" ht="12" customHeight="1" x14ac:dyDescent="0.25">
      <c r="A35" s="153"/>
      <c r="B35" s="153"/>
      <c r="C35" s="153"/>
      <c r="D35" s="153"/>
      <c r="E35" s="153"/>
      <c r="F35" s="153"/>
      <c r="G35" s="153"/>
      <c r="H35" s="153"/>
      <c r="K35" s="153"/>
      <c r="L35" s="153"/>
      <c r="M35" s="153"/>
      <c r="N35" s="153"/>
      <c r="O35" s="153"/>
      <c r="P35" s="153"/>
      <c r="Q35" s="153"/>
      <c r="R35" s="153"/>
      <c r="S35" s="153"/>
    </row>
    <row r="36" spans="1:19" s="22" customFormat="1" ht="12" customHeight="1" x14ac:dyDescent="0.25">
      <c r="A36" s="153"/>
      <c r="B36" s="153"/>
      <c r="C36" s="153"/>
      <c r="D36" s="153"/>
      <c r="E36" s="153"/>
      <c r="F36" s="153"/>
      <c r="G36" s="153"/>
      <c r="H36" s="153"/>
      <c r="K36" s="153"/>
      <c r="L36" s="153"/>
      <c r="M36" s="153"/>
      <c r="N36" s="153"/>
      <c r="O36" s="153"/>
      <c r="P36" s="153"/>
      <c r="Q36" s="153"/>
      <c r="R36" s="153"/>
      <c r="S36" s="153"/>
    </row>
    <row r="37" spans="1:19" s="22" customFormat="1" ht="12" customHeight="1" x14ac:dyDescent="0.25">
      <c r="A37" s="153"/>
      <c r="B37" s="153"/>
      <c r="C37" s="153"/>
      <c r="D37" s="153"/>
      <c r="E37" s="153"/>
      <c r="F37" s="153"/>
      <c r="G37" s="153"/>
      <c r="H37" s="153"/>
      <c r="K37" s="153"/>
      <c r="L37" s="153"/>
      <c r="M37" s="153"/>
      <c r="N37" s="153"/>
      <c r="O37" s="153"/>
      <c r="P37" s="153"/>
      <c r="Q37" s="153"/>
      <c r="R37" s="153"/>
      <c r="S37" s="153"/>
    </row>
    <row r="38" spans="1:19" s="22" customFormat="1" ht="12" customHeight="1" x14ac:dyDescent="0.25">
      <c r="A38" s="153"/>
      <c r="B38" s="153"/>
      <c r="C38" s="153"/>
      <c r="D38" s="153"/>
      <c r="E38" s="153"/>
      <c r="F38" s="153"/>
      <c r="G38" s="153"/>
      <c r="H38" s="153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1:19" s="22" customFormat="1" ht="12" customHeight="1" x14ac:dyDescent="0.25">
      <c r="A39" s="153"/>
      <c r="B39" s="153"/>
      <c r="C39" s="153"/>
      <c r="D39" s="153"/>
      <c r="E39" s="153"/>
      <c r="F39" s="153"/>
      <c r="G39" s="153"/>
      <c r="H39" s="153"/>
      <c r="K39" s="153"/>
      <c r="L39" s="153"/>
      <c r="M39" s="153"/>
      <c r="N39" s="153"/>
      <c r="O39" s="153"/>
      <c r="P39" s="153"/>
      <c r="Q39" s="153"/>
      <c r="R39" s="153"/>
      <c r="S39" s="153"/>
    </row>
    <row r="40" spans="1:19" s="22" customFormat="1" ht="12" customHeight="1" x14ac:dyDescent="0.25">
      <c r="A40" s="153"/>
      <c r="B40" s="153"/>
      <c r="C40" s="153"/>
      <c r="D40" s="153"/>
      <c r="E40" s="153"/>
      <c r="F40" s="153"/>
      <c r="G40" s="153"/>
      <c r="H40" s="153"/>
      <c r="K40" s="153"/>
      <c r="L40" s="153"/>
      <c r="M40" s="153"/>
      <c r="N40" s="153"/>
      <c r="O40" s="153"/>
      <c r="P40" s="153"/>
      <c r="Q40" s="153"/>
      <c r="R40" s="153"/>
      <c r="S40" s="153"/>
    </row>
    <row r="41" spans="1:19" s="22" customFormat="1" ht="12" customHeight="1" x14ac:dyDescent="0.25">
      <c r="A41" s="153"/>
      <c r="B41" s="153"/>
      <c r="C41" s="153"/>
      <c r="D41" s="153"/>
      <c r="E41" s="153"/>
      <c r="F41" s="153"/>
      <c r="G41" s="153"/>
      <c r="H41" s="153"/>
      <c r="K41" s="153"/>
      <c r="L41" s="153"/>
      <c r="M41" s="153"/>
      <c r="N41" s="153"/>
      <c r="O41" s="153"/>
      <c r="P41" s="153"/>
      <c r="Q41" s="153"/>
      <c r="R41" s="153"/>
      <c r="S41" s="153"/>
    </row>
    <row r="42" spans="1:19" s="22" customFormat="1" ht="12" customHeight="1" x14ac:dyDescent="0.25">
      <c r="A42" s="153"/>
      <c r="B42" s="153"/>
      <c r="C42" s="153"/>
      <c r="D42" s="153"/>
      <c r="E42" s="153"/>
      <c r="F42" s="153"/>
      <c r="G42" s="153"/>
      <c r="H42" s="153"/>
      <c r="K42" s="153"/>
      <c r="L42" s="153"/>
      <c r="M42" s="153"/>
      <c r="N42" s="153"/>
      <c r="O42" s="153"/>
      <c r="P42" s="153"/>
      <c r="Q42" s="153"/>
      <c r="R42" s="153"/>
      <c r="S42" s="153"/>
    </row>
    <row r="43" spans="1:19" s="22" customFormat="1" ht="12" customHeight="1" x14ac:dyDescent="0.25">
      <c r="A43" s="153"/>
      <c r="B43" s="153"/>
      <c r="C43" s="153"/>
      <c r="D43" s="153"/>
      <c r="E43" s="153"/>
      <c r="F43" s="153"/>
      <c r="G43" s="153"/>
      <c r="H43" s="153"/>
      <c r="K43" s="153"/>
      <c r="L43" s="153"/>
      <c r="M43" s="153"/>
      <c r="N43" s="153"/>
      <c r="O43" s="153"/>
      <c r="P43" s="153"/>
      <c r="Q43" s="153"/>
      <c r="R43" s="153"/>
      <c r="S43" s="153"/>
    </row>
    <row r="44" spans="1:19" s="22" customFormat="1" ht="12" customHeight="1" x14ac:dyDescent="0.25">
      <c r="A44" s="153"/>
      <c r="B44" s="153"/>
      <c r="C44" s="153"/>
      <c r="D44" s="153"/>
      <c r="E44" s="153"/>
      <c r="F44" s="153"/>
      <c r="G44" s="153"/>
      <c r="H44" s="153"/>
      <c r="K44" s="153"/>
      <c r="L44" s="153"/>
      <c r="M44" s="153"/>
      <c r="N44" s="153"/>
      <c r="O44" s="153"/>
      <c r="P44" s="153"/>
      <c r="Q44" s="153"/>
      <c r="R44" s="153"/>
      <c r="S44" s="153"/>
    </row>
    <row r="45" spans="1:19" s="22" customFormat="1" ht="12" customHeight="1" x14ac:dyDescent="0.25">
      <c r="A45" s="153"/>
      <c r="B45" s="153"/>
      <c r="C45" s="153"/>
      <c r="D45" s="153"/>
      <c r="E45" s="153"/>
      <c r="F45" s="153"/>
      <c r="G45" s="153"/>
      <c r="H45" s="153"/>
      <c r="K45" s="153"/>
      <c r="L45" s="153"/>
      <c r="M45" s="153"/>
      <c r="N45" s="153"/>
      <c r="O45" s="153"/>
      <c r="P45" s="153"/>
      <c r="Q45" s="153"/>
      <c r="R45" s="153"/>
      <c r="S45" s="153"/>
    </row>
    <row r="46" spans="1:19" s="22" customFormat="1" ht="12" customHeight="1" x14ac:dyDescent="0.25">
      <c r="A46" s="153"/>
      <c r="B46" s="153"/>
      <c r="C46" s="153"/>
      <c r="D46" s="153"/>
      <c r="E46" s="153"/>
      <c r="F46" s="153"/>
      <c r="G46" s="153"/>
      <c r="H46" s="153"/>
      <c r="K46" s="153"/>
      <c r="L46" s="153"/>
      <c r="M46" s="153"/>
      <c r="N46" s="153"/>
      <c r="O46" s="153"/>
      <c r="P46" s="153"/>
      <c r="Q46" s="153"/>
      <c r="R46" s="153"/>
      <c r="S46" s="153"/>
    </row>
    <row r="47" spans="1:19" s="22" customFormat="1" ht="12" customHeight="1" x14ac:dyDescent="0.25">
      <c r="A47" s="153"/>
      <c r="B47" s="153"/>
      <c r="C47" s="153"/>
      <c r="D47" s="153"/>
      <c r="E47" s="153"/>
      <c r="F47" s="153"/>
      <c r="G47" s="153"/>
      <c r="H47" s="153"/>
      <c r="K47" s="153"/>
      <c r="L47" s="153"/>
      <c r="M47" s="153"/>
      <c r="N47" s="153"/>
      <c r="O47" s="153"/>
      <c r="P47" s="153"/>
      <c r="Q47" s="153"/>
      <c r="R47" s="153"/>
      <c r="S47" s="153"/>
    </row>
    <row r="48" spans="1:19" s="22" customFormat="1" ht="12" customHeight="1" x14ac:dyDescent="0.25">
      <c r="A48" s="153"/>
      <c r="B48" s="153"/>
      <c r="C48" s="153"/>
      <c r="D48" s="153"/>
      <c r="E48" s="153"/>
      <c r="F48" s="153"/>
      <c r="G48" s="153"/>
      <c r="H48" s="153"/>
      <c r="K48" s="153"/>
      <c r="L48" s="153"/>
      <c r="M48" s="153"/>
      <c r="N48" s="153"/>
      <c r="O48" s="153"/>
      <c r="P48" s="153"/>
      <c r="Q48" s="153"/>
      <c r="R48" s="153"/>
      <c r="S48" s="153"/>
    </row>
    <row r="49" spans="1:19" s="22" customFormat="1" ht="12" customHeight="1" x14ac:dyDescent="0.25">
      <c r="A49" s="153"/>
      <c r="B49" s="153"/>
      <c r="C49" s="153"/>
      <c r="D49" s="153"/>
      <c r="E49" s="153"/>
      <c r="F49" s="153"/>
      <c r="G49" s="153"/>
      <c r="H49" s="153"/>
      <c r="K49" s="153"/>
      <c r="L49" s="153"/>
      <c r="M49" s="153"/>
      <c r="N49" s="153"/>
      <c r="O49" s="153"/>
      <c r="P49" s="153"/>
      <c r="Q49" s="153"/>
      <c r="R49" s="153"/>
      <c r="S49" s="153"/>
    </row>
    <row r="50" spans="1:19" s="22" customFormat="1" ht="12" customHeight="1" x14ac:dyDescent="0.25">
      <c r="A50" s="153"/>
      <c r="B50" s="153"/>
      <c r="C50" s="153"/>
      <c r="D50" s="153"/>
      <c r="E50" s="153"/>
      <c r="F50" s="153"/>
      <c r="G50" s="153"/>
      <c r="H50" s="153"/>
      <c r="K50" s="153"/>
      <c r="L50" s="153"/>
      <c r="M50" s="153"/>
      <c r="N50" s="153"/>
      <c r="O50" s="153"/>
      <c r="P50" s="153"/>
      <c r="Q50" s="153"/>
      <c r="R50" s="153"/>
      <c r="S50" s="153"/>
    </row>
    <row r="51" spans="1:19" s="22" customFormat="1" ht="12" customHeight="1" x14ac:dyDescent="0.25">
      <c r="A51" s="153"/>
      <c r="B51" s="153"/>
      <c r="C51" s="153"/>
      <c r="D51" s="153"/>
      <c r="E51" s="153"/>
      <c r="F51" s="153"/>
      <c r="G51" s="153"/>
      <c r="H51" s="153"/>
      <c r="K51" s="153"/>
      <c r="L51" s="153"/>
      <c r="M51" s="153"/>
      <c r="N51" s="153"/>
      <c r="O51" s="153"/>
      <c r="P51" s="153"/>
      <c r="Q51" s="153"/>
      <c r="R51" s="153"/>
      <c r="S51" s="153"/>
    </row>
    <row r="52" spans="1:19" s="22" customFormat="1" ht="12" customHeight="1" x14ac:dyDescent="0.25">
      <c r="A52" s="153"/>
      <c r="B52" s="153"/>
      <c r="C52" s="153"/>
      <c r="D52" s="153"/>
      <c r="E52" s="153"/>
      <c r="F52" s="153"/>
      <c r="G52" s="153"/>
      <c r="H52" s="153"/>
      <c r="K52" s="153"/>
      <c r="L52" s="153"/>
      <c r="M52" s="153"/>
      <c r="N52" s="153"/>
      <c r="O52" s="153"/>
      <c r="P52" s="153"/>
      <c r="Q52" s="153"/>
      <c r="R52" s="153"/>
      <c r="S52" s="153"/>
    </row>
    <row r="53" spans="1:19" s="22" customFormat="1" ht="12" customHeight="1" x14ac:dyDescent="0.25">
      <c r="A53" s="153"/>
      <c r="B53" s="153"/>
      <c r="C53" s="153"/>
      <c r="D53" s="153"/>
      <c r="E53" s="153"/>
      <c r="F53" s="153"/>
      <c r="G53" s="153"/>
      <c r="H53" s="153"/>
      <c r="K53" s="153"/>
      <c r="L53" s="153"/>
      <c r="M53" s="153"/>
      <c r="N53" s="153"/>
      <c r="O53" s="153"/>
      <c r="P53" s="153"/>
      <c r="Q53" s="153"/>
      <c r="R53" s="153"/>
      <c r="S53" s="153"/>
    </row>
    <row r="54" spans="1:19" s="22" customFormat="1" ht="12" customHeight="1" x14ac:dyDescent="0.25">
      <c r="A54" s="153"/>
      <c r="B54" s="153"/>
      <c r="C54" s="153"/>
      <c r="D54" s="153"/>
      <c r="E54" s="153"/>
      <c r="F54" s="153"/>
      <c r="G54" s="153"/>
      <c r="H54" s="153"/>
      <c r="K54" s="153"/>
      <c r="L54" s="153"/>
      <c r="M54" s="153"/>
      <c r="N54" s="153"/>
      <c r="O54" s="153"/>
      <c r="P54" s="153"/>
      <c r="Q54" s="153"/>
      <c r="R54" s="153"/>
      <c r="S54" s="153"/>
    </row>
    <row r="55" spans="1:19" s="22" customFormat="1" ht="12" customHeight="1" x14ac:dyDescent="0.25">
      <c r="A55" s="153"/>
      <c r="B55" s="153"/>
      <c r="C55" s="153"/>
      <c r="D55" s="153"/>
      <c r="E55" s="153"/>
      <c r="F55" s="153"/>
      <c r="G55" s="153"/>
      <c r="H55" s="153"/>
      <c r="K55" s="153"/>
      <c r="L55" s="153"/>
      <c r="M55" s="153"/>
      <c r="N55" s="153"/>
      <c r="O55" s="153"/>
      <c r="P55" s="153"/>
      <c r="Q55" s="153"/>
      <c r="R55" s="153"/>
      <c r="S55" s="153"/>
    </row>
    <row r="56" spans="1:19" s="22" customFormat="1" ht="12" customHeight="1" x14ac:dyDescent="0.25">
      <c r="A56" s="153"/>
      <c r="B56" s="153"/>
      <c r="C56" s="153"/>
      <c r="D56" s="153"/>
      <c r="E56" s="153"/>
      <c r="F56" s="153"/>
      <c r="G56" s="153"/>
      <c r="H56" s="153"/>
      <c r="K56" s="153"/>
      <c r="L56" s="153"/>
      <c r="M56" s="153"/>
      <c r="N56" s="153"/>
      <c r="O56" s="153"/>
      <c r="P56" s="153"/>
      <c r="Q56" s="153"/>
      <c r="R56" s="153"/>
      <c r="S56" s="153"/>
    </row>
    <row r="57" spans="1:19" s="22" customFormat="1" ht="12" customHeight="1" x14ac:dyDescent="0.25">
      <c r="A57" s="153"/>
      <c r="B57" s="153"/>
      <c r="C57" s="153"/>
      <c r="D57" s="153"/>
      <c r="E57" s="153"/>
      <c r="F57" s="153"/>
      <c r="G57" s="153"/>
      <c r="H57" s="153"/>
      <c r="K57" s="153"/>
      <c r="L57" s="153"/>
      <c r="M57" s="153"/>
      <c r="N57" s="153"/>
      <c r="O57" s="153"/>
      <c r="P57" s="153"/>
      <c r="Q57" s="153"/>
      <c r="R57" s="153"/>
      <c r="S57" s="153"/>
    </row>
    <row r="58" spans="1:19" s="22" customFormat="1" ht="12" customHeight="1" x14ac:dyDescent="0.25">
      <c r="A58" s="153"/>
      <c r="B58" s="153"/>
      <c r="C58" s="153"/>
      <c r="D58" s="153"/>
      <c r="E58" s="153"/>
      <c r="F58" s="153"/>
      <c r="G58" s="153"/>
      <c r="H58" s="153"/>
      <c r="K58" s="153"/>
      <c r="L58" s="153"/>
      <c r="M58" s="153"/>
      <c r="N58" s="153"/>
      <c r="O58" s="153"/>
      <c r="P58" s="153"/>
      <c r="Q58" s="153"/>
      <c r="R58" s="153"/>
      <c r="S58" s="153"/>
    </row>
    <row r="59" spans="1:19" s="22" customFormat="1" ht="12" customHeight="1" x14ac:dyDescent="0.25">
      <c r="A59" s="153"/>
      <c r="B59" s="153"/>
      <c r="C59" s="153"/>
      <c r="D59" s="153"/>
      <c r="E59" s="153"/>
      <c r="F59" s="153"/>
      <c r="G59" s="153"/>
      <c r="H59" s="153"/>
      <c r="K59" s="153"/>
      <c r="L59" s="153"/>
      <c r="M59" s="153"/>
      <c r="N59" s="153"/>
      <c r="O59" s="153"/>
      <c r="P59" s="153"/>
      <c r="Q59" s="153"/>
      <c r="R59" s="153"/>
      <c r="S59" s="153"/>
    </row>
    <row r="60" spans="1:19" s="22" customFormat="1" ht="12" customHeight="1" x14ac:dyDescent="0.25">
      <c r="A60" s="153"/>
      <c r="B60" s="153"/>
      <c r="C60" s="153"/>
      <c r="D60" s="153"/>
      <c r="E60" s="153"/>
      <c r="F60" s="153"/>
      <c r="G60" s="153"/>
      <c r="H60" s="153"/>
      <c r="K60" s="153"/>
      <c r="L60" s="153"/>
      <c r="M60" s="153"/>
      <c r="N60" s="153"/>
      <c r="O60" s="153"/>
      <c r="P60" s="153"/>
      <c r="Q60" s="153"/>
      <c r="R60" s="153"/>
      <c r="S60" s="153"/>
    </row>
    <row r="61" spans="1:19" s="22" customFormat="1" ht="12" customHeight="1" x14ac:dyDescent="0.25">
      <c r="A61" s="153"/>
      <c r="B61" s="153"/>
      <c r="C61" s="153"/>
      <c r="D61" s="153"/>
      <c r="E61" s="153"/>
      <c r="F61" s="153"/>
      <c r="G61" s="153"/>
      <c r="H61" s="153"/>
      <c r="K61" s="153"/>
      <c r="L61" s="153"/>
      <c r="M61" s="153"/>
      <c r="N61" s="153"/>
      <c r="O61" s="153"/>
      <c r="P61" s="153"/>
      <c r="Q61" s="153"/>
      <c r="R61" s="153"/>
      <c r="S61" s="153"/>
    </row>
    <row r="62" spans="1:19" s="22" customFormat="1" ht="12" customHeight="1" x14ac:dyDescent="0.25">
      <c r="A62" s="153"/>
      <c r="B62" s="153"/>
      <c r="C62" s="153"/>
      <c r="D62" s="153"/>
      <c r="E62" s="153"/>
      <c r="F62" s="153"/>
      <c r="G62" s="153"/>
      <c r="H62" s="153"/>
      <c r="K62" s="153"/>
      <c r="L62" s="153"/>
      <c r="M62" s="153"/>
      <c r="N62" s="153"/>
      <c r="O62" s="153"/>
      <c r="P62" s="153"/>
      <c r="Q62" s="153"/>
      <c r="R62" s="153"/>
      <c r="S62" s="153"/>
    </row>
    <row r="63" spans="1:19" s="22" customFormat="1" ht="12" customHeight="1" x14ac:dyDescent="0.25">
      <c r="A63" s="153"/>
      <c r="B63" s="153"/>
      <c r="C63" s="153"/>
      <c r="D63" s="153"/>
      <c r="E63" s="153"/>
      <c r="F63" s="153"/>
      <c r="G63" s="153"/>
      <c r="H63" s="153"/>
      <c r="K63" s="153"/>
      <c r="L63" s="153"/>
      <c r="M63" s="153"/>
      <c r="N63" s="153"/>
      <c r="O63" s="153"/>
      <c r="P63" s="153"/>
      <c r="Q63" s="153"/>
      <c r="R63" s="153"/>
      <c r="S63" s="153"/>
    </row>
    <row r="64" spans="1:19" s="22" customFormat="1" ht="12" customHeight="1" x14ac:dyDescent="0.25">
      <c r="A64" s="153"/>
      <c r="B64" s="153"/>
      <c r="C64" s="153"/>
      <c r="D64" s="153"/>
      <c r="E64" s="153"/>
      <c r="F64" s="153"/>
      <c r="G64" s="153"/>
      <c r="H64" s="153"/>
      <c r="K64" s="153"/>
      <c r="L64" s="153"/>
      <c r="M64" s="153"/>
      <c r="N64" s="153"/>
      <c r="O64" s="153"/>
      <c r="P64" s="153"/>
      <c r="Q64" s="153"/>
      <c r="R64" s="153"/>
      <c r="S64" s="153"/>
    </row>
    <row r="65" spans="1:19" s="22" customFormat="1" ht="12" customHeight="1" x14ac:dyDescent="0.25">
      <c r="A65" s="153"/>
      <c r="B65" s="153"/>
      <c r="C65" s="153"/>
      <c r="D65" s="153"/>
      <c r="E65" s="153"/>
      <c r="F65" s="153"/>
      <c r="G65" s="153"/>
      <c r="H65" s="153"/>
      <c r="K65" s="153"/>
      <c r="L65" s="153"/>
      <c r="M65" s="153"/>
      <c r="N65" s="153"/>
      <c r="O65" s="153"/>
      <c r="P65" s="153"/>
      <c r="Q65" s="153"/>
      <c r="R65" s="153"/>
      <c r="S65" s="153"/>
    </row>
    <row r="66" spans="1:19" s="22" customFormat="1" ht="12" customHeight="1" x14ac:dyDescent="0.25">
      <c r="A66" s="153"/>
      <c r="B66" s="153"/>
      <c r="C66" s="153"/>
      <c r="D66" s="153"/>
      <c r="E66" s="153"/>
      <c r="F66" s="153"/>
      <c r="G66" s="153"/>
      <c r="H66" s="153"/>
      <c r="K66" s="153"/>
      <c r="L66" s="153"/>
      <c r="M66" s="153"/>
      <c r="N66" s="153"/>
      <c r="O66" s="153"/>
      <c r="P66" s="153"/>
      <c r="Q66" s="153"/>
      <c r="R66" s="153"/>
      <c r="S66" s="153"/>
    </row>
    <row r="67" spans="1:19" s="22" customFormat="1" ht="12" customHeight="1" x14ac:dyDescent="0.25">
      <c r="A67" s="153"/>
      <c r="B67" s="153"/>
      <c r="C67" s="153"/>
      <c r="D67" s="153"/>
      <c r="E67" s="153"/>
      <c r="F67" s="153"/>
      <c r="G67" s="153"/>
      <c r="H67" s="153"/>
      <c r="K67" s="153"/>
      <c r="L67" s="153"/>
      <c r="M67" s="153"/>
      <c r="N67" s="153"/>
      <c r="O67" s="153"/>
      <c r="P67" s="153"/>
      <c r="Q67" s="153"/>
      <c r="R67" s="153"/>
      <c r="S67" s="153"/>
    </row>
    <row r="68" spans="1:19" s="22" customFormat="1" ht="12" customHeight="1" x14ac:dyDescent="0.25">
      <c r="A68" s="153"/>
      <c r="B68" s="153"/>
      <c r="C68" s="153"/>
      <c r="D68" s="153"/>
      <c r="E68" s="153"/>
      <c r="F68" s="153"/>
      <c r="G68" s="153"/>
      <c r="H68" s="153"/>
      <c r="K68" s="153"/>
      <c r="L68" s="153"/>
      <c r="M68" s="153"/>
      <c r="N68" s="153"/>
      <c r="O68" s="153"/>
      <c r="P68" s="153"/>
      <c r="Q68" s="153"/>
      <c r="R68" s="153"/>
      <c r="S68" s="153"/>
    </row>
    <row r="69" spans="1:19" ht="12" customHeight="1" x14ac:dyDescent="0.25">
      <c r="A69" s="1" t="str">
        <f>'Seite 1'!$A$66</f>
        <v>VWN StEK Wissenstransfer und Informationsmaßnahmen</v>
      </c>
      <c r="B69" s="420"/>
      <c r="C69" s="420"/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</row>
    <row r="70" spans="1:19" ht="12" customHeight="1" x14ac:dyDescent="0.25">
      <c r="A70" s="1" t="str">
        <f ca="1">'Seite 1'!$A$67</f>
        <v>Formularversion: V 2.1 vom 15.03.24 - öffentlich -</v>
      </c>
      <c r="R70" s="354"/>
    </row>
  </sheetData>
  <sheetProtection password="E8E7" sheet="1" objects="1" scenarios="1" selectLockedCells="1" autoFilter="0"/>
  <mergeCells count="8">
    <mergeCell ref="A17:G17"/>
    <mergeCell ref="H17:I17"/>
    <mergeCell ref="K17:S17"/>
    <mergeCell ref="O1:S1"/>
    <mergeCell ref="O2:S2"/>
    <mergeCell ref="A5:S10"/>
    <mergeCell ref="A16:I16"/>
    <mergeCell ref="K16:S16"/>
  </mergeCells>
  <conditionalFormatting sqref="O1:S2">
    <cfRule type="cellIs" dxfId="7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 tint="-0.249977111117893"/>
    <pageSetUpPr fitToPage="1"/>
  </sheetPr>
  <dimension ref="A1:S80"/>
  <sheetViews>
    <sheetView showGridLines="0" zoomScaleNormal="100" workbookViewId="0">
      <selection activeCell="O1" sqref="O1:S1"/>
    </sheetView>
  </sheetViews>
  <sheetFormatPr baseColWidth="10" defaultColWidth="11.453125" defaultRowHeight="12" customHeight="1" x14ac:dyDescent="0.25"/>
  <cols>
    <col min="1" max="18" width="5.1796875" style="11" customWidth="1"/>
    <col min="19" max="19" width="0.81640625" style="11" customWidth="1"/>
    <col min="20" max="16384" width="11.453125" style="11"/>
  </cols>
  <sheetData>
    <row r="1" spans="1:19" ht="15" customHeight="1" x14ac:dyDescent="0.25">
      <c r="I1" s="181"/>
      <c r="J1" s="181"/>
      <c r="K1" s="181"/>
      <c r="L1" s="181"/>
      <c r="M1" s="182"/>
      <c r="N1" s="117" t="s">
        <v>54</v>
      </c>
      <c r="O1" s="524">
        <f>'Seite 1'!$O$19</f>
        <v>0</v>
      </c>
      <c r="P1" s="525"/>
      <c r="Q1" s="525"/>
      <c r="R1" s="525"/>
      <c r="S1" s="542"/>
    </row>
    <row r="2" spans="1:19" ht="15" customHeight="1" x14ac:dyDescent="0.25">
      <c r="I2" s="181"/>
      <c r="J2" s="181"/>
      <c r="K2" s="181"/>
      <c r="L2" s="181"/>
      <c r="M2" s="182"/>
      <c r="N2" s="117" t="s">
        <v>55</v>
      </c>
      <c r="O2" s="527">
        <f ca="1">'Seite 1'!$O$18</f>
        <v>45366</v>
      </c>
      <c r="P2" s="543"/>
      <c r="Q2" s="543"/>
      <c r="R2" s="543"/>
      <c r="S2" s="544"/>
    </row>
    <row r="3" spans="1:19" ht="5.15" customHeight="1" x14ac:dyDescent="0.25">
      <c r="N3" s="183"/>
      <c r="O3" s="183"/>
      <c r="P3" s="183"/>
      <c r="Q3" s="183"/>
    </row>
    <row r="4" spans="1:19" s="7" customFormat="1" ht="15" customHeight="1" x14ac:dyDescent="0.25">
      <c r="A4" s="4" t="str">
        <f>IF(AND('Seite 1'!$T$7=TRUE,'Seite 1'!$T$8=FALSE),"Kurzer Sachbericht zum Antrag auf Zwischenzahlung",IF(AND('Seite 1'!$T$7=FALSE,'Seite 1'!$T$8=TRUE),"Ausführlicher Sachbericht zum Verwendungsnachweis","Sachbericht"))</f>
        <v>Sachbericht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1:19" s="7" customFormat="1" ht="12" hidden="1" customHeight="1" x14ac:dyDescent="0.25">
      <c r="A5" s="298" t="s">
        <v>101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</row>
    <row r="6" spans="1:19" s="7" customFormat="1" ht="12" hidden="1" customHeight="1" x14ac:dyDescent="0.25">
      <c r="A6" s="299" t="s">
        <v>90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</row>
    <row r="7" spans="1:19" s="7" customFormat="1" ht="12" hidden="1" customHeight="1" x14ac:dyDescent="0.25">
      <c r="A7" s="300" t="s">
        <v>122</v>
      </c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</row>
    <row r="8" spans="1:19" ht="5.15" customHeight="1" x14ac:dyDescent="0.25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9"/>
      <c r="O8" s="199"/>
      <c r="P8" s="199"/>
      <c r="Q8" s="199"/>
      <c r="R8" s="198"/>
      <c r="S8" s="200"/>
    </row>
    <row r="9" spans="1:19" ht="12" customHeight="1" x14ac:dyDescent="0.25">
      <c r="A9" s="567" t="str">
        <f>IF(AND('Seite 1'!$T$7=TRUE,'Seite 1'!$T$8=FALSE),$A$6,IF(AND('Seite 1'!$T$7=FALSE,'Seite 1'!$T$8=TRUE),$A$7,$A$5))</f>
        <v>Kurze Beschreibung zur Darstellung des kurzen Sachberichtes zum Antrag auf Zwischenzahlung bzw. des ausführlichen Sachberichtes zum Verwendungsnachweis.</v>
      </c>
      <c r="B9" s="568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201"/>
    </row>
    <row r="10" spans="1:19" ht="12" customHeight="1" x14ac:dyDescent="0.25">
      <c r="A10" s="567"/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201"/>
    </row>
    <row r="11" spans="1:19" ht="12" customHeight="1" x14ac:dyDescent="0.25">
      <c r="A11" s="567"/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201"/>
    </row>
    <row r="12" spans="1:19" ht="5.15" customHeight="1" x14ac:dyDescent="0.25">
      <c r="A12" s="297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6"/>
    </row>
    <row r="13" spans="1:19" ht="5.15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ht="12" customHeight="1" x14ac:dyDescent="0.25">
      <c r="A14" s="184" t="s">
        <v>91</v>
      </c>
      <c r="B14" s="185"/>
      <c r="C14" s="185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S14" s="25"/>
    </row>
    <row r="15" spans="1:19" ht="5.15" customHeight="1" x14ac:dyDescent="0.25">
      <c r="A15" s="184"/>
      <c r="B15" s="185"/>
      <c r="C15" s="185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S15" s="25"/>
    </row>
    <row r="16" spans="1:19" ht="12" customHeight="1" x14ac:dyDescent="0.25">
      <c r="A16" s="32" t="s">
        <v>4</v>
      </c>
      <c r="B16" s="11" t="s">
        <v>87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S16" s="25"/>
    </row>
    <row r="17" spans="1:19" ht="12" customHeight="1" x14ac:dyDescent="0.25">
      <c r="A17" s="33"/>
      <c r="B17" s="11" t="s">
        <v>93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S17" s="25"/>
    </row>
    <row r="18" spans="1:19" ht="12" customHeight="1" x14ac:dyDescent="0.25">
      <c r="A18" s="33"/>
      <c r="B18" s="11" t="s">
        <v>182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S18" s="25"/>
    </row>
    <row r="19" spans="1:19" ht="5.15" customHeight="1" x14ac:dyDescent="0.25">
      <c r="A19" s="191"/>
      <c r="B19" s="192"/>
      <c r="C19" s="192"/>
      <c r="D19" s="192"/>
      <c r="E19" s="20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2"/>
      <c r="S19" s="194"/>
    </row>
    <row r="20" spans="1:19" ht="5.15" customHeight="1" x14ac:dyDescent="0.25">
      <c r="A20" s="195"/>
      <c r="B20" s="189"/>
      <c r="C20" s="189"/>
      <c r="D20" s="196"/>
      <c r="E20" s="204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89"/>
      <c r="S20" s="190"/>
    </row>
    <row r="21" spans="1:19" ht="12" customHeight="1" x14ac:dyDescent="0.25">
      <c r="A21" s="32" t="s">
        <v>6</v>
      </c>
      <c r="B21" s="11" t="s">
        <v>88</v>
      </c>
      <c r="E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S21" s="25"/>
    </row>
    <row r="22" spans="1:19" ht="12" customHeight="1" x14ac:dyDescent="0.25">
      <c r="A22" s="32"/>
      <c r="B22" s="11" t="s">
        <v>89</v>
      </c>
      <c r="E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S22" s="25"/>
    </row>
    <row r="23" spans="1:19" ht="12" customHeight="1" x14ac:dyDescent="0.25">
      <c r="A23" s="32"/>
      <c r="B23" s="11" t="s">
        <v>183</v>
      </c>
      <c r="E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S23" s="25"/>
    </row>
    <row r="24" spans="1:19" ht="5.15" customHeight="1" x14ac:dyDescent="0.25">
      <c r="A24" s="191"/>
      <c r="B24" s="192"/>
      <c r="C24" s="192"/>
      <c r="D24" s="193"/>
      <c r="E24" s="205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2"/>
      <c r="S24" s="194"/>
    </row>
    <row r="25" spans="1:19" ht="5.15" customHeight="1" x14ac:dyDescent="0.25">
      <c r="A25" s="32"/>
      <c r="D25" s="26"/>
      <c r="E25" s="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S25" s="25"/>
    </row>
    <row r="26" spans="1:19" ht="12" customHeight="1" x14ac:dyDescent="0.25">
      <c r="A26" s="32" t="s">
        <v>7</v>
      </c>
      <c r="B26" s="11" t="s">
        <v>123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S26" s="25"/>
    </row>
    <row r="27" spans="1:19" ht="12" customHeight="1" x14ac:dyDescent="0.25">
      <c r="A27" s="32"/>
      <c r="B27" s="11" t="s">
        <v>124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S27" s="25"/>
    </row>
    <row r="28" spans="1:19" ht="5.15" customHeight="1" x14ac:dyDescent="0.25">
      <c r="A28" s="191"/>
      <c r="B28" s="192"/>
      <c r="C28" s="192"/>
      <c r="D28" s="192"/>
      <c r="E28" s="41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2"/>
      <c r="S28" s="194"/>
    </row>
    <row r="29" spans="1:19" ht="5.15" customHeight="1" x14ac:dyDescent="0.25">
      <c r="A29" s="32"/>
      <c r="D29" s="26"/>
      <c r="E29" s="8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S29" s="25"/>
    </row>
    <row r="30" spans="1:19" ht="12" customHeight="1" x14ac:dyDescent="0.25">
      <c r="A30" s="32" t="s">
        <v>8</v>
      </c>
      <c r="B30" s="11" t="s">
        <v>185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S30" s="25"/>
    </row>
    <row r="31" spans="1:19" ht="5.15" customHeight="1" x14ac:dyDescent="0.25">
      <c r="A31" s="186"/>
      <c r="B31" s="16"/>
      <c r="C31" s="16"/>
      <c r="D31" s="16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6"/>
      <c r="S31" s="17"/>
    </row>
    <row r="32" spans="1:19" ht="5.15" customHeight="1" x14ac:dyDescent="0.25">
      <c r="A32" s="206"/>
      <c r="B32" s="198"/>
      <c r="C32" s="198"/>
      <c r="D32" s="198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198"/>
      <c r="S32" s="200"/>
    </row>
    <row r="33" spans="1:19" ht="12" customHeight="1" x14ac:dyDescent="0.25">
      <c r="A33" s="209" t="s">
        <v>127</v>
      </c>
      <c r="B33" s="202"/>
      <c r="C33" s="202"/>
      <c r="D33" s="202"/>
      <c r="E33" s="210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02"/>
      <c r="S33" s="201"/>
    </row>
    <row r="34" spans="1:19" ht="12" customHeight="1" x14ac:dyDescent="0.25">
      <c r="A34" s="209" t="s">
        <v>92</v>
      </c>
      <c r="B34" s="202"/>
      <c r="C34" s="202"/>
      <c r="D34" s="202"/>
      <c r="E34" s="210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02"/>
      <c r="S34" s="201"/>
    </row>
    <row r="35" spans="1:19" ht="5.15" customHeight="1" x14ac:dyDescent="0.25">
      <c r="A35" s="212"/>
      <c r="B35" s="213"/>
      <c r="C35" s="213"/>
      <c r="D35" s="213"/>
      <c r="E35" s="214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3"/>
      <c r="S35" s="216"/>
    </row>
    <row r="36" spans="1:19" ht="12" customHeight="1" x14ac:dyDescent="0.25">
      <c r="A36" s="33"/>
      <c r="S36" s="25"/>
    </row>
    <row r="37" spans="1:19" ht="12" customHeight="1" x14ac:dyDescent="0.25">
      <c r="A37" s="33"/>
      <c r="S37" s="25"/>
    </row>
    <row r="38" spans="1:19" ht="12" customHeight="1" x14ac:dyDescent="0.25">
      <c r="A38" s="33"/>
      <c r="S38" s="25"/>
    </row>
    <row r="39" spans="1:19" ht="12" customHeight="1" x14ac:dyDescent="0.25">
      <c r="A39" s="33"/>
      <c r="S39" s="25"/>
    </row>
    <row r="40" spans="1:19" ht="12" customHeight="1" x14ac:dyDescent="0.25">
      <c r="A40" s="33"/>
      <c r="S40" s="25"/>
    </row>
    <row r="41" spans="1:19" ht="12" customHeight="1" x14ac:dyDescent="0.25">
      <c r="A41" s="33"/>
      <c r="S41" s="25"/>
    </row>
    <row r="42" spans="1:19" ht="12" customHeight="1" x14ac:dyDescent="0.25">
      <c r="A42" s="33"/>
      <c r="S42" s="25"/>
    </row>
    <row r="43" spans="1:19" ht="12" customHeight="1" x14ac:dyDescent="0.25">
      <c r="A43" s="33"/>
      <c r="S43" s="25"/>
    </row>
    <row r="44" spans="1:19" ht="12" customHeight="1" x14ac:dyDescent="0.25">
      <c r="A44" s="33"/>
      <c r="S44" s="25"/>
    </row>
    <row r="45" spans="1:19" ht="12" customHeight="1" x14ac:dyDescent="0.25">
      <c r="A45" s="33"/>
      <c r="S45" s="25"/>
    </row>
    <row r="46" spans="1:19" ht="12" customHeight="1" x14ac:dyDescent="0.25">
      <c r="A46" s="33"/>
      <c r="S46" s="25"/>
    </row>
    <row r="47" spans="1:19" ht="12" customHeight="1" x14ac:dyDescent="0.25">
      <c r="A47" s="33"/>
      <c r="S47" s="25"/>
    </row>
    <row r="48" spans="1:19" ht="12" customHeight="1" x14ac:dyDescent="0.25">
      <c r="A48" s="33"/>
      <c r="S48" s="25"/>
    </row>
    <row r="49" spans="1:19" ht="12" customHeight="1" x14ac:dyDescent="0.25">
      <c r="A49" s="33"/>
      <c r="S49" s="25"/>
    </row>
    <row r="50" spans="1:19" ht="12" customHeight="1" x14ac:dyDescent="0.25">
      <c r="A50" s="33"/>
      <c r="S50" s="25"/>
    </row>
    <row r="51" spans="1:19" ht="12" customHeight="1" x14ac:dyDescent="0.25">
      <c r="A51" s="33"/>
      <c r="S51" s="25"/>
    </row>
    <row r="52" spans="1:19" ht="12" customHeight="1" x14ac:dyDescent="0.25">
      <c r="A52" s="33"/>
      <c r="S52" s="25"/>
    </row>
    <row r="53" spans="1:19" ht="12" customHeight="1" x14ac:dyDescent="0.25">
      <c r="A53" s="33"/>
      <c r="S53" s="25"/>
    </row>
    <row r="54" spans="1:19" ht="12" customHeight="1" x14ac:dyDescent="0.25">
      <c r="A54" s="33"/>
      <c r="S54" s="25"/>
    </row>
    <row r="55" spans="1:19" ht="12" customHeight="1" x14ac:dyDescent="0.25">
      <c r="A55" s="33"/>
      <c r="S55" s="25"/>
    </row>
    <row r="56" spans="1:19" ht="12" customHeight="1" x14ac:dyDescent="0.25">
      <c r="A56" s="33"/>
      <c r="S56" s="25"/>
    </row>
    <row r="57" spans="1:19" ht="12" customHeight="1" x14ac:dyDescent="0.25">
      <c r="A57" s="33"/>
      <c r="S57" s="25"/>
    </row>
    <row r="58" spans="1:19" ht="12" customHeight="1" x14ac:dyDescent="0.25">
      <c r="A58" s="33"/>
      <c r="S58" s="25"/>
    </row>
    <row r="59" spans="1:19" ht="12" customHeight="1" x14ac:dyDescent="0.25">
      <c r="A59" s="33"/>
      <c r="S59" s="25"/>
    </row>
    <row r="60" spans="1:19" ht="12" customHeight="1" x14ac:dyDescent="0.25">
      <c r="A60" s="33"/>
      <c r="S60" s="25"/>
    </row>
    <row r="61" spans="1:19" ht="12" customHeight="1" x14ac:dyDescent="0.25">
      <c r="A61" s="33"/>
      <c r="S61" s="25"/>
    </row>
    <row r="62" spans="1:19" ht="12" customHeight="1" x14ac:dyDescent="0.25">
      <c r="A62" s="33"/>
      <c r="S62" s="25"/>
    </row>
    <row r="63" spans="1:19" ht="12" customHeight="1" x14ac:dyDescent="0.25">
      <c r="A63" s="33"/>
      <c r="S63" s="25"/>
    </row>
    <row r="64" spans="1:19" ht="12" customHeight="1" x14ac:dyDescent="0.25">
      <c r="A64" s="33"/>
      <c r="S64" s="25"/>
    </row>
    <row r="65" spans="1:19" ht="12" customHeight="1" x14ac:dyDescent="0.25">
      <c r="A65" s="33"/>
      <c r="S65" s="25"/>
    </row>
    <row r="66" spans="1:19" ht="12" customHeight="1" x14ac:dyDescent="0.25">
      <c r="A66" s="33"/>
      <c r="S66" s="25"/>
    </row>
    <row r="67" spans="1:19" ht="12" customHeight="1" x14ac:dyDescent="0.25">
      <c r="A67" s="33"/>
      <c r="S67" s="25"/>
    </row>
    <row r="68" spans="1:19" ht="12" customHeight="1" x14ac:dyDescent="0.25">
      <c r="A68" s="33"/>
      <c r="S68" s="25"/>
    </row>
    <row r="69" spans="1:19" ht="12" customHeight="1" x14ac:dyDescent="0.25">
      <c r="A69" s="33"/>
      <c r="S69" s="25"/>
    </row>
    <row r="70" spans="1:19" ht="12" customHeight="1" x14ac:dyDescent="0.25">
      <c r="A70" s="33"/>
      <c r="S70" s="25"/>
    </row>
    <row r="71" spans="1:19" ht="12" customHeight="1" x14ac:dyDescent="0.25">
      <c r="A71" s="33"/>
      <c r="S71" s="25"/>
    </row>
    <row r="72" spans="1:19" ht="12" customHeight="1" x14ac:dyDescent="0.25">
      <c r="A72" s="33"/>
      <c r="S72" s="25"/>
    </row>
    <row r="73" spans="1:19" ht="12" customHeight="1" x14ac:dyDescent="0.25">
      <c r="A73" s="33"/>
      <c r="S73" s="25"/>
    </row>
    <row r="74" spans="1:19" ht="12" customHeight="1" x14ac:dyDescent="0.25">
      <c r="A74" s="33"/>
      <c r="S74" s="25"/>
    </row>
    <row r="75" spans="1:19" ht="12" customHeight="1" x14ac:dyDescent="0.25">
      <c r="A75" s="33"/>
      <c r="S75" s="25"/>
    </row>
    <row r="76" spans="1:19" ht="12" customHeight="1" x14ac:dyDescent="0.25">
      <c r="A76" s="564" t="s">
        <v>45</v>
      </c>
      <c r="B76" s="565"/>
      <c r="C76" s="565"/>
      <c r="D76" s="565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6"/>
    </row>
    <row r="77" spans="1:19" ht="5.15" customHeight="1" x14ac:dyDescent="0.25">
      <c r="A77" s="44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</row>
    <row r="79" spans="1:19" ht="12" customHeight="1" x14ac:dyDescent="0.25">
      <c r="A79" s="47" t="str">
        <f>'Seite 1'!$A$66</f>
        <v>VWN StEK Wissenstransfer und Informationsmaßnahmen</v>
      </c>
      <c r="B79" s="47"/>
      <c r="C79" s="47"/>
    </row>
    <row r="80" spans="1:19" ht="12" customHeight="1" x14ac:dyDescent="0.25">
      <c r="A80" s="47" t="str">
        <f ca="1">'Seite 1'!$A$67</f>
        <v>Formularversion: V 2.1 vom 15.03.24 - öffentlich -</v>
      </c>
      <c r="B80" s="47"/>
      <c r="C80" s="47"/>
    </row>
  </sheetData>
  <sheetProtection password="E8E7" sheet="1" objects="1" scenarios="1" autoFilter="0"/>
  <mergeCells count="4">
    <mergeCell ref="A76:S76"/>
    <mergeCell ref="O1:S1"/>
    <mergeCell ref="O2:S2"/>
    <mergeCell ref="A9:R11"/>
  </mergeCells>
  <conditionalFormatting sqref="O1:S2">
    <cfRule type="cellIs" dxfId="6" priority="4" stopIfTrue="1" operator="equal">
      <formula>0</formula>
    </cfRule>
  </conditionalFormatting>
  <conditionalFormatting sqref="A14:S27">
    <cfRule type="expression" dxfId="5" priority="101" stopIfTrue="1">
      <formula>#REF!=1</formula>
    </cfRule>
  </conditionalFormatting>
  <conditionalFormatting sqref="A29:S30">
    <cfRule type="expression" dxfId="4" priority="1" stopIfTrue="1">
      <formula>#REF!=1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I32"/>
  <sheetViews>
    <sheetView showGridLines="0" topLeftCell="A6" zoomScaleNormal="100" zoomScaleSheetLayoutView="100" workbookViewId="0">
      <selection activeCell="B18" sqref="B18"/>
    </sheetView>
  </sheetViews>
  <sheetFormatPr baseColWidth="10" defaultColWidth="11.453125" defaultRowHeight="11.5" x14ac:dyDescent="0.25"/>
  <cols>
    <col min="1" max="1" width="5.7265625" style="321" customWidth="1"/>
    <col min="2" max="2" width="56.7265625" style="321" customWidth="1"/>
    <col min="3" max="7" width="12.7265625" style="321" customWidth="1"/>
    <col min="8" max="8" width="20.7265625" style="321" customWidth="1"/>
    <col min="9" max="16384" width="11.453125" style="321"/>
  </cols>
  <sheetData>
    <row r="1" spans="1:8" ht="12" hidden="1" customHeight="1" x14ac:dyDescent="0.25">
      <c r="A1" s="325" t="s">
        <v>36</v>
      </c>
      <c r="B1" s="326"/>
      <c r="C1" s="359"/>
      <c r="D1" s="359"/>
      <c r="E1" s="326"/>
      <c r="F1" s="326"/>
      <c r="G1" s="326"/>
      <c r="H1" s="326"/>
    </row>
    <row r="2" spans="1:8" ht="12" hidden="1" customHeight="1" x14ac:dyDescent="0.25">
      <c r="A2" s="325" t="s">
        <v>37</v>
      </c>
      <c r="B2" s="326"/>
      <c r="C2" s="359"/>
      <c r="D2" s="359"/>
      <c r="E2" s="326"/>
      <c r="F2" s="326"/>
      <c r="G2" s="326"/>
      <c r="H2" s="326"/>
    </row>
    <row r="3" spans="1:8" ht="12" hidden="1" customHeight="1" x14ac:dyDescent="0.25">
      <c r="A3" s="327">
        <f>ROW(A18)</f>
        <v>18</v>
      </c>
      <c r="B3" s="326"/>
      <c r="C3" s="326"/>
      <c r="D3" s="326"/>
      <c r="E3" s="326"/>
      <c r="F3" s="326"/>
      <c r="G3" s="326"/>
      <c r="H3" s="326"/>
    </row>
    <row r="4" spans="1:8" ht="12" hidden="1" customHeight="1" x14ac:dyDescent="0.25">
      <c r="A4" s="327" t="s">
        <v>51</v>
      </c>
      <c r="B4" s="326"/>
      <c r="C4" s="326"/>
      <c r="D4" s="326"/>
      <c r="E4" s="326"/>
      <c r="F4" s="326"/>
      <c r="G4" s="326"/>
      <c r="H4" s="326"/>
    </row>
    <row r="5" spans="1:8" ht="12" hidden="1" customHeight="1" x14ac:dyDescent="0.25">
      <c r="A5" s="322" t="str">
        <f>"$A$6:$H$"&amp;MAX(A18:A32)+$A$3-1</f>
        <v>$A$6:$H$17</v>
      </c>
      <c r="B5" s="326"/>
      <c r="C5" s="326"/>
      <c r="D5" s="326"/>
      <c r="E5" s="326"/>
      <c r="F5" s="326"/>
      <c r="G5" s="326"/>
      <c r="H5" s="342"/>
    </row>
    <row r="6" spans="1:8" ht="15" customHeight="1" x14ac:dyDescent="0.25">
      <c r="A6" s="343" t="str">
        <f>'Seite 2'!B11</f>
        <v>Ausgaben</v>
      </c>
      <c r="G6" s="28" t="s">
        <v>54</v>
      </c>
      <c r="H6" s="163">
        <f>'Seite 1'!$O$19</f>
        <v>0</v>
      </c>
    </row>
    <row r="7" spans="1:8" ht="15" customHeight="1" x14ac:dyDescent="0.25">
      <c r="G7" s="117" t="s">
        <v>55</v>
      </c>
      <c r="H7" s="226">
        <f ca="1">'Seite 1'!$O$18</f>
        <v>45366</v>
      </c>
    </row>
    <row r="8" spans="1:8" ht="15" customHeight="1" x14ac:dyDescent="0.2">
      <c r="C8" s="323"/>
      <c r="D8" s="323"/>
      <c r="E8" s="323"/>
      <c r="F8" s="135"/>
      <c r="G8" s="135"/>
      <c r="H8" s="123" t="str">
        <f>'Seite 1'!$A$66</f>
        <v>VWN StEK Wissenstransfer und Informationsmaßnahmen</v>
      </c>
    </row>
    <row r="9" spans="1:8" ht="15" customHeight="1" x14ac:dyDescent="0.2">
      <c r="A9" s="328"/>
      <c r="B9" s="328"/>
      <c r="C9" s="323"/>
      <c r="D9" s="323"/>
      <c r="E9" s="323"/>
      <c r="F9" s="135"/>
      <c r="G9" s="135"/>
      <c r="H9" s="124" t="str">
        <f ca="1">'Seite 1'!$A$67</f>
        <v>Formularversion: V 2.1 vom 15.03.24 - öffentlich -</v>
      </c>
    </row>
    <row r="10" spans="1:8" ht="18" customHeight="1" x14ac:dyDescent="0.2">
      <c r="A10" s="329"/>
      <c r="B10" s="330"/>
      <c r="C10" s="330"/>
      <c r="D10" s="330"/>
      <c r="E10" s="331" t="s">
        <v>134</v>
      </c>
      <c r="F10" s="349">
        <f>SUM(F18:F32)</f>
        <v>0</v>
      </c>
      <c r="G10" s="331"/>
      <c r="H10" s="324">
        <f>SUM(H18:H32)</f>
        <v>0</v>
      </c>
    </row>
    <row r="11" spans="1:8" ht="12" customHeight="1" x14ac:dyDescent="0.2">
      <c r="A11" s="332"/>
      <c r="B11" s="332"/>
      <c r="F11" s="323"/>
      <c r="G11" s="323"/>
    </row>
    <row r="12" spans="1:8" ht="15" customHeight="1" x14ac:dyDescent="0.25">
      <c r="A12" s="333" t="str">
        <f ca="1">CONCATENATE("Belegliste¹ der ",A6," - Aktenzeichen ",IF($H$6=0,"__________",$H$6)," - Nachweis vom ",IF($H$7=0,"_________",TEXT($H$7,"TT.MM.JJJJ")))</f>
        <v>Belegliste¹ der Ausgaben - Aktenzeichen __________ - Nachweis vom 15.03.2024</v>
      </c>
      <c r="B12" s="334"/>
      <c r="F12" s="323"/>
      <c r="G12" s="323"/>
    </row>
    <row r="13" spans="1:8" ht="5.15" customHeight="1" x14ac:dyDescent="0.25">
      <c r="A13" s="335"/>
      <c r="B13" s="335"/>
      <c r="F13" s="323"/>
      <c r="G13" s="323"/>
    </row>
    <row r="14" spans="1:8" ht="12" customHeight="1" x14ac:dyDescent="0.25">
      <c r="A14" s="573" t="s">
        <v>18</v>
      </c>
      <c r="B14" s="577" t="s">
        <v>141</v>
      </c>
      <c r="C14" s="587" t="s">
        <v>147</v>
      </c>
      <c r="D14" s="581" t="s">
        <v>179</v>
      </c>
      <c r="E14" s="587" t="s">
        <v>138</v>
      </c>
      <c r="F14" s="573" t="s">
        <v>177</v>
      </c>
      <c r="G14" s="584" t="s">
        <v>140</v>
      </c>
      <c r="H14" s="569" t="s">
        <v>139</v>
      </c>
    </row>
    <row r="15" spans="1:8" ht="12" customHeight="1" x14ac:dyDescent="0.25">
      <c r="A15" s="574"/>
      <c r="B15" s="578"/>
      <c r="C15" s="588"/>
      <c r="D15" s="582"/>
      <c r="E15" s="588"/>
      <c r="F15" s="574"/>
      <c r="G15" s="585"/>
      <c r="H15" s="570"/>
    </row>
    <row r="16" spans="1:8" ht="12" customHeight="1" x14ac:dyDescent="0.25">
      <c r="A16" s="575"/>
      <c r="B16" s="579"/>
      <c r="C16" s="589"/>
      <c r="D16" s="582"/>
      <c r="E16" s="589"/>
      <c r="F16" s="575"/>
      <c r="G16" s="585"/>
      <c r="H16" s="571"/>
    </row>
    <row r="17" spans="1:9" ht="12" customHeight="1" thickBot="1" x14ac:dyDescent="0.3">
      <c r="A17" s="576"/>
      <c r="B17" s="580"/>
      <c r="C17" s="590"/>
      <c r="D17" s="583"/>
      <c r="E17" s="590"/>
      <c r="F17" s="576"/>
      <c r="G17" s="586"/>
      <c r="H17" s="572"/>
    </row>
    <row r="18" spans="1:9" ht="14.5" thickTop="1" x14ac:dyDescent="0.25">
      <c r="A18" s="344">
        <f t="shared" ref="A18:A32" si="0">IF(COUNTA(B18:E18)&gt;0,ROW()-ROW($A$17),0)</f>
        <v>0</v>
      </c>
      <c r="B18" s="351"/>
      <c r="C18" s="346"/>
      <c r="D18" s="346"/>
      <c r="E18" s="345"/>
      <c r="F18" s="350">
        <f>D18*(ROUNDDOWN(E18/5,1)*5)</f>
        <v>0</v>
      </c>
      <c r="G18" s="336">
        <f>IF(F18=0,0,'Seite 2'!$U$15)</f>
        <v>0</v>
      </c>
      <c r="H18" s="336">
        <f>ROUND(F18*G18,2)</f>
        <v>0</v>
      </c>
      <c r="I18" s="337"/>
    </row>
    <row r="19" spans="1:9" ht="15.5" x14ac:dyDescent="0.25">
      <c r="A19" s="344">
        <f t="shared" si="0"/>
        <v>0</v>
      </c>
      <c r="B19" s="351"/>
      <c r="C19" s="346"/>
      <c r="D19" s="346"/>
      <c r="E19" s="345"/>
      <c r="F19" s="350">
        <f t="shared" ref="F19:F32" si="1">D19*(ROUNDDOWN(E19/5,1)*5)</f>
        <v>0</v>
      </c>
      <c r="G19" s="336">
        <f>IF(F19=0,0,'Seite 2'!$U$15)</f>
        <v>0</v>
      </c>
      <c r="H19" s="336">
        <f t="shared" ref="H19:H32" si="2">ROUND(F19*G19,2)</f>
        <v>0</v>
      </c>
      <c r="I19" s="338"/>
    </row>
    <row r="20" spans="1:9" ht="15.5" x14ac:dyDescent="0.25">
      <c r="A20" s="344">
        <f t="shared" si="0"/>
        <v>0</v>
      </c>
      <c r="B20" s="351"/>
      <c r="C20" s="346"/>
      <c r="D20" s="346"/>
      <c r="E20" s="345"/>
      <c r="F20" s="350">
        <f t="shared" si="1"/>
        <v>0</v>
      </c>
      <c r="G20" s="336">
        <f>IF(F20=0,0,'Seite 2'!$U$15)</f>
        <v>0</v>
      </c>
      <c r="H20" s="336">
        <f t="shared" si="2"/>
        <v>0</v>
      </c>
      <c r="I20" s="338"/>
    </row>
    <row r="21" spans="1:9" ht="15.5" x14ac:dyDescent="0.25">
      <c r="A21" s="344">
        <f t="shared" si="0"/>
        <v>0</v>
      </c>
      <c r="B21" s="351"/>
      <c r="C21" s="346"/>
      <c r="D21" s="346"/>
      <c r="E21" s="345"/>
      <c r="F21" s="350">
        <f t="shared" si="1"/>
        <v>0</v>
      </c>
      <c r="G21" s="336">
        <f>IF(F21=0,0,'Seite 2'!$U$15)</f>
        <v>0</v>
      </c>
      <c r="H21" s="336">
        <f t="shared" si="2"/>
        <v>0</v>
      </c>
      <c r="I21" s="338"/>
    </row>
    <row r="22" spans="1:9" ht="15.5" x14ac:dyDescent="0.25">
      <c r="A22" s="344">
        <f t="shared" si="0"/>
        <v>0</v>
      </c>
      <c r="B22" s="351"/>
      <c r="C22" s="346"/>
      <c r="D22" s="346"/>
      <c r="E22" s="345"/>
      <c r="F22" s="350">
        <f t="shared" si="1"/>
        <v>0</v>
      </c>
      <c r="G22" s="336">
        <f>IF(F22=0,0,'Seite 2'!$U$15)</f>
        <v>0</v>
      </c>
      <c r="H22" s="336">
        <f t="shared" si="2"/>
        <v>0</v>
      </c>
      <c r="I22" s="338"/>
    </row>
    <row r="23" spans="1:9" ht="15.5" x14ac:dyDescent="0.25">
      <c r="A23" s="344">
        <f t="shared" si="0"/>
        <v>0</v>
      </c>
      <c r="B23" s="351"/>
      <c r="C23" s="346"/>
      <c r="D23" s="346"/>
      <c r="E23" s="345"/>
      <c r="F23" s="350">
        <f t="shared" si="1"/>
        <v>0</v>
      </c>
      <c r="G23" s="336">
        <f>IF(F23=0,0,'Seite 2'!$U$15)</f>
        <v>0</v>
      </c>
      <c r="H23" s="336">
        <f t="shared" si="2"/>
        <v>0</v>
      </c>
      <c r="I23" s="338"/>
    </row>
    <row r="24" spans="1:9" ht="15.5" x14ac:dyDescent="0.25">
      <c r="A24" s="344">
        <f t="shared" si="0"/>
        <v>0</v>
      </c>
      <c r="B24" s="351"/>
      <c r="C24" s="346"/>
      <c r="D24" s="346"/>
      <c r="E24" s="345"/>
      <c r="F24" s="350">
        <f t="shared" si="1"/>
        <v>0</v>
      </c>
      <c r="G24" s="336">
        <f>IF(F24=0,0,'Seite 2'!$U$15)</f>
        <v>0</v>
      </c>
      <c r="H24" s="336">
        <f t="shared" si="2"/>
        <v>0</v>
      </c>
      <c r="I24" s="338"/>
    </row>
    <row r="25" spans="1:9" ht="15.5" x14ac:dyDescent="0.25">
      <c r="A25" s="344">
        <f t="shared" si="0"/>
        <v>0</v>
      </c>
      <c r="B25" s="351"/>
      <c r="C25" s="346"/>
      <c r="D25" s="346"/>
      <c r="E25" s="345"/>
      <c r="F25" s="350">
        <f t="shared" si="1"/>
        <v>0</v>
      </c>
      <c r="G25" s="336">
        <f>IF(F25=0,0,'Seite 2'!$U$15)</f>
        <v>0</v>
      </c>
      <c r="H25" s="336">
        <f t="shared" si="2"/>
        <v>0</v>
      </c>
      <c r="I25" s="338"/>
    </row>
    <row r="26" spans="1:9" ht="15.5" x14ac:dyDescent="0.25">
      <c r="A26" s="344">
        <f t="shared" si="0"/>
        <v>0</v>
      </c>
      <c r="B26" s="351"/>
      <c r="C26" s="346"/>
      <c r="D26" s="346"/>
      <c r="E26" s="345"/>
      <c r="F26" s="350">
        <f t="shared" si="1"/>
        <v>0</v>
      </c>
      <c r="G26" s="336">
        <f>IF(F26=0,0,'Seite 2'!$U$15)</f>
        <v>0</v>
      </c>
      <c r="H26" s="336">
        <f t="shared" si="2"/>
        <v>0</v>
      </c>
      <c r="I26" s="338"/>
    </row>
    <row r="27" spans="1:9" ht="15.5" x14ac:dyDescent="0.25">
      <c r="A27" s="344">
        <f t="shared" si="0"/>
        <v>0</v>
      </c>
      <c r="B27" s="351"/>
      <c r="C27" s="346"/>
      <c r="D27" s="346"/>
      <c r="E27" s="345"/>
      <c r="F27" s="350">
        <f t="shared" si="1"/>
        <v>0</v>
      </c>
      <c r="G27" s="336">
        <f>IF(F27=0,0,'Seite 2'!$U$15)</f>
        <v>0</v>
      </c>
      <c r="H27" s="336">
        <f t="shared" si="2"/>
        <v>0</v>
      </c>
      <c r="I27" s="338"/>
    </row>
    <row r="28" spans="1:9" ht="15.5" x14ac:dyDescent="0.25">
      <c r="A28" s="344">
        <f t="shared" si="0"/>
        <v>0</v>
      </c>
      <c r="B28" s="351"/>
      <c r="C28" s="346"/>
      <c r="D28" s="346"/>
      <c r="E28" s="345"/>
      <c r="F28" s="350">
        <f t="shared" si="1"/>
        <v>0</v>
      </c>
      <c r="G28" s="336">
        <f>IF(F28=0,0,'Seite 2'!$U$15)</f>
        <v>0</v>
      </c>
      <c r="H28" s="336">
        <f t="shared" si="2"/>
        <v>0</v>
      </c>
      <c r="I28" s="338"/>
    </row>
    <row r="29" spans="1:9" ht="15.5" x14ac:dyDescent="0.25">
      <c r="A29" s="344">
        <f t="shared" si="0"/>
        <v>0</v>
      </c>
      <c r="B29" s="351"/>
      <c r="C29" s="346"/>
      <c r="D29" s="346"/>
      <c r="E29" s="345"/>
      <c r="F29" s="350">
        <f t="shared" si="1"/>
        <v>0</v>
      </c>
      <c r="G29" s="336">
        <f>IF(F29=0,0,'Seite 2'!$U$15)</f>
        <v>0</v>
      </c>
      <c r="H29" s="336">
        <f t="shared" si="2"/>
        <v>0</v>
      </c>
      <c r="I29" s="338"/>
    </row>
    <row r="30" spans="1:9" ht="15.5" x14ac:dyDescent="0.25">
      <c r="A30" s="344">
        <f t="shared" si="0"/>
        <v>0</v>
      </c>
      <c r="B30" s="351"/>
      <c r="C30" s="346"/>
      <c r="D30" s="346"/>
      <c r="E30" s="345"/>
      <c r="F30" s="350">
        <f t="shared" si="1"/>
        <v>0</v>
      </c>
      <c r="G30" s="336">
        <f>IF(F30=0,0,'Seite 2'!$U$15)</f>
        <v>0</v>
      </c>
      <c r="H30" s="336">
        <f t="shared" si="2"/>
        <v>0</v>
      </c>
      <c r="I30" s="338"/>
    </row>
    <row r="31" spans="1:9" ht="15.5" x14ac:dyDescent="0.25">
      <c r="A31" s="344">
        <f t="shared" si="0"/>
        <v>0</v>
      </c>
      <c r="B31" s="351"/>
      <c r="C31" s="346"/>
      <c r="D31" s="346"/>
      <c r="E31" s="345"/>
      <c r="F31" s="350">
        <f t="shared" si="1"/>
        <v>0</v>
      </c>
      <c r="G31" s="336">
        <f>IF(F31=0,0,'Seite 2'!$U$15)</f>
        <v>0</v>
      </c>
      <c r="H31" s="336">
        <f t="shared" si="2"/>
        <v>0</v>
      </c>
      <c r="I31" s="338"/>
    </row>
    <row r="32" spans="1:9" ht="15.5" x14ac:dyDescent="0.25">
      <c r="A32" s="344">
        <f t="shared" si="0"/>
        <v>0</v>
      </c>
      <c r="B32" s="351"/>
      <c r="C32" s="346"/>
      <c r="D32" s="346"/>
      <c r="E32" s="345"/>
      <c r="F32" s="350">
        <f t="shared" si="1"/>
        <v>0</v>
      </c>
      <c r="G32" s="336">
        <f>IF(F32=0,0,'Seite 2'!$U$15)</f>
        <v>0</v>
      </c>
      <c r="H32" s="336">
        <f t="shared" si="2"/>
        <v>0</v>
      </c>
      <c r="I32" s="338"/>
    </row>
  </sheetData>
  <sheetProtection password="E8E7" sheet="1" objects="1" scenarios="1" autoFilter="0"/>
  <mergeCells count="8">
    <mergeCell ref="H14:H17"/>
    <mergeCell ref="A14:A17"/>
    <mergeCell ref="B14:B17"/>
    <mergeCell ref="D14:D17"/>
    <mergeCell ref="G14:G17"/>
    <mergeCell ref="E14:E17"/>
    <mergeCell ref="C14:C17"/>
    <mergeCell ref="F14:F17"/>
  </mergeCells>
  <conditionalFormatting sqref="B18:E32">
    <cfRule type="cellIs" dxfId="3" priority="6" stopIfTrue="1" operator="notEqual">
      <formula>0</formula>
    </cfRule>
  </conditionalFormatting>
  <conditionalFormatting sqref="H6:H7">
    <cfRule type="cellIs" dxfId="2" priority="4" stopIfTrue="1" operator="equal">
      <formula>0</formula>
    </cfRule>
  </conditionalFormatting>
  <dataValidations count="2">
    <dataValidation type="custom" allowBlank="1" showErrorMessage="1" errorTitle="Durchführungstage" error="Bitte geben Sie nur halbe oder volle Tage an!" sqref="E18:E32">
      <formula1>MOD(E18,0.5)=0</formula1>
    </dataValidation>
    <dataValidation type="whole" operator="greaterThan" allowBlank="1" showErrorMessage="1" errorTitle="Teilnehmeranzahl" error="Bitte geben Sie nur ganze Zahlen ein!" sqref="C18:D32">
      <formula1>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&amp;L&amp;"Arial,Kursiv"&amp;8___________
¹ Siehe Fußnote 1 Seite 1 dieses Nachweises.&amp;C&amp;9Seite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tabColor theme="5" tint="0.39997558519241921"/>
    <pageSetUpPr fitToPage="1"/>
  </sheetPr>
  <dimension ref="A1:I71"/>
  <sheetViews>
    <sheetView showGridLines="0" topLeftCell="A6" workbookViewId="0">
      <selection activeCell="B22" sqref="B22"/>
    </sheetView>
  </sheetViews>
  <sheetFormatPr baseColWidth="10" defaultRowHeight="12.5" x14ac:dyDescent="0.25"/>
  <cols>
    <col min="1" max="1" width="5.7265625" customWidth="1"/>
    <col min="2" max="2" width="15.7265625" customWidth="1"/>
    <col min="3" max="3" width="10.7265625" customWidth="1"/>
    <col min="4" max="4" width="42.7265625" customWidth="1"/>
    <col min="5" max="5" width="40.7265625" customWidth="1"/>
    <col min="6" max="7" width="20.7265625" customWidth="1"/>
  </cols>
  <sheetData>
    <row r="1" spans="1:9" ht="12" hidden="1" customHeight="1" x14ac:dyDescent="0.25">
      <c r="A1" s="156" t="s">
        <v>36</v>
      </c>
      <c r="B1" s="157"/>
      <c r="C1" s="158"/>
      <c r="D1" s="157"/>
      <c r="E1" s="157"/>
      <c r="F1" s="157"/>
      <c r="G1" s="157"/>
      <c r="H1" s="45"/>
      <c r="I1" s="45"/>
    </row>
    <row r="2" spans="1:9" ht="12" hidden="1" customHeight="1" x14ac:dyDescent="0.25">
      <c r="A2" s="156" t="s">
        <v>37</v>
      </c>
      <c r="B2" s="157"/>
      <c r="C2" s="158"/>
      <c r="D2" s="157"/>
      <c r="E2" s="157"/>
      <c r="F2" s="157"/>
      <c r="G2" s="157"/>
      <c r="H2" s="45"/>
      <c r="I2" s="45"/>
    </row>
    <row r="3" spans="1:9" ht="12" hidden="1" customHeight="1" x14ac:dyDescent="0.25">
      <c r="A3" s="166">
        <f>ROW(A22)</f>
        <v>22</v>
      </c>
      <c r="B3" s="157"/>
      <c r="C3" s="158"/>
      <c r="D3" s="157"/>
      <c r="E3" s="233"/>
      <c r="F3" s="233"/>
      <c r="G3" s="233"/>
      <c r="H3" s="45"/>
      <c r="I3" s="45"/>
    </row>
    <row r="4" spans="1:9" ht="12" hidden="1" customHeight="1" x14ac:dyDescent="0.25">
      <c r="A4" s="231" t="s">
        <v>51</v>
      </c>
      <c r="B4" s="157"/>
      <c r="C4" s="158"/>
      <c r="D4" s="157"/>
      <c r="E4" s="228"/>
      <c r="F4" s="228"/>
      <c r="G4" s="229"/>
      <c r="H4" s="45"/>
      <c r="I4" s="45"/>
    </row>
    <row r="5" spans="1:9" ht="12" hidden="1" customHeight="1" x14ac:dyDescent="0.25">
      <c r="A5" s="232" t="str">
        <f>"$A$6:$G$"&amp;MAX(A22:A71)+$A$3-1</f>
        <v>$A$6:$G$21</v>
      </c>
      <c r="B5" s="157"/>
      <c r="C5" s="158"/>
      <c r="D5" s="157"/>
      <c r="E5" s="228"/>
      <c r="F5" s="366"/>
      <c r="G5" s="230"/>
      <c r="H5" s="45"/>
      <c r="I5" s="45"/>
    </row>
    <row r="6" spans="1:9" ht="15" customHeight="1" x14ac:dyDescent="0.25">
      <c r="A6" s="347" t="s">
        <v>130</v>
      </c>
      <c r="B6" s="134"/>
      <c r="C6" s="159"/>
      <c r="D6" s="105"/>
      <c r="F6" s="28" t="s">
        <v>54</v>
      </c>
      <c r="G6" s="163">
        <f>'Seite 1'!$O$19</f>
        <v>0</v>
      </c>
      <c r="H6" s="45"/>
      <c r="I6" s="45"/>
    </row>
    <row r="7" spans="1:9" ht="15" customHeight="1" x14ac:dyDescent="0.25">
      <c r="A7" s="137"/>
      <c r="B7" s="136"/>
      <c r="C7" s="160"/>
      <c r="D7" s="105"/>
      <c r="F7" s="117" t="s">
        <v>55</v>
      </c>
      <c r="G7" s="226">
        <f ca="1">'Seite 1'!$O$18</f>
        <v>45366</v>
      </c>
      <c r="H7" s="45"/>
      <c r="I7" s="45"/>
    </row>
    <row r="8" spans="1:9" ht="15" customHeight="1" x14ac:dyDescent="0.25">
      <c r="A8" s="138"/>
      <c r="B8" s="139"/>
      <c r="C8" s="160"/>
      <c r="D8" s="135"/>
      <c r="F8" s="135"/>
      <c r="G8" s="123" t="str">
        <f>'Seite 1'!$A$66</f>
        <v>VWN StEK Wissenstransfer und Informationsmaßnahmen</v>
      </c>
      <c r="H8" s="45"/>
      <c r="I8" s="45"/>
    </row>
    <row r="9" spans="1:9" ht="15" customHeight="1" x14ac:dyDescent="0.25">
      <c r="A9" s="140"/>
      <c r="B9" s="139"/>
      <c r="C9" s="160"/>
      <c r="D9" s="135"/>
      <c r="F9" s="135"/>
      <c r="G9" s="124" t="str">
        <f ca="1">'Seite 1'!$A$67</f>
        <v>Formularversion: V 2.1 vom 15.03.24 - öffentlich -</v>
      </c>
      <c r="H9" s="45"/>
      <c r="I9" s="45"/>
    </row>
    <row r="10" spans="1:9" ht="18" customHeight="1" x14ac:dyDescent="0.25">
      <c r="A10" s="141"/>
      <c r="B10" s="142"/>
      <c r="C10" s="161"/>
      <c r="D10" s="161"/>
      <c r="E10" s="320" t="str">
        <f>A6</f>
        <v>Finanzierungsmittel</v>
      </c>
      <c r="F10" s="367">
        <f>SUMPRODUCT(ROUND(F11:F14,2))</f>
        <v>0</v>
      </c>
      <c r="G10" s="315">
        <f>SUMPRODUCT(ROUND(G11:G14,2))</f>
        <v>0</v>
      </c>
      <c r="H10" s="45"/>
      <c r="I10" s="45"/>
    </row>
    <row r="11" spans="1:9" ht="15" customHeight="1" x14ac:dyDescent="0.25">
      <c r="A11" s="146"/>
      <c r="B11" s="144"/>
      <c r="C11" s="162"/>
      <c r="D11" s="167"/>
      <c r="E11" s="154" t="str">
        <f>'Seite 2'!U25</f>
        <v>1.1 Eigenmittel des Antragstellers</v>
      </c>
      <c r="F11" s="291">
        <f>SUMPRODUCT(($D$22:$D$71=E11)*(ROUND($F$22:$F$71,2)))</f>
        <v>0</v>
      </c>
      <c r="G11" s="291"/>
      <c r="H11" s="45"/>
      <c r="I11" s="45"/>
    </row>
    <row r="12" spans="1:9" ht="15" customHeight="1" x14ac:dyDescent="0.25">
      <c r="A12" s="146"/>
      <c r="B12" s="144"/>
      <c r="C12" s="162"/>
      <c r="D12" s="86"/>
      <c r="E12" s="155" t="str">
        <f>'Seite 2'!U26</f>
        <v>1.2 Einnahmen von Dritten/Teilnehmergebühren</v>
      </c>
      <c r="F12" s="292">
        <f>SUMPRODUCT(($D$22:$D$71=E12)*(ROUND($F$22:$F$71,2)))</f>
        <v>0</v>
      </c>
      <c r="G12" s="292">
        <f>SUMPRODUCT(($D$22:$D$71=E12)*(ROUND($G$22:$G$71,2)))</f>
        <v>0</v>
      </c>
      <c r="H12" s="45"/>
      <c r="I12" s="45"/>
    </row>
    <row r="13" spans="1:9" ht="15" customHeight="1" x14ac:dyDescent="0.25">
      <c r="A13" s="146"/>
      <c r="B13" s="144"/>
      <c r="C13" s="162"/>
      <c r="D13" s="86"/>
      <c r="E13" s="155" t="str">
        <f>'Seite 2'!U29</f>
        <v>1.3 Mittel von Stiftungen und Spenden, Sonstiges</v>
      </c>
      <c r="F13" s="292">
        <f>SUMPRODUCT(($D$22:$D$71=E13)*(ROUND($F$22:$F$71,2)))</f>
        <v>0</v>
      </c>
      <c r="G13" s="292"/>
      <c r="H13" s="45"/>
      <c r="I13" s="45"/>
    </row>
    <row r="14" spans="1:9" ht="15" customHeight="1" x14ac:dyDescent="0.25">
      <c r="A14" s="146"/>
      <c r="B14" s="144"/>
      <c r="C14" s="162"/>
      <c r="D14" s="86"/>
      <c r="E14" s="155" t="str">
        <f>'Seite 2'!U32</f>
        <v>2. Sonstige Mittel</v>
      </c>
      <c r="F14" s="292">
        <f>SUMPRODUCT(($D$22:$D$71=E14)*(ROUND($F$22:$F$71,2)))</f>
        <v>0</v>
      </c>
      <c r="G14" s="292"/>
      <c r="H14" s="45"/>
      <c r="I14" s="45"/>
    </row>
    <row r="15" spans="1:9" ht="12" customHeight="1" x14ac:dyDescent="0.25">
      <c r="A15" s="143"/>
      <c r="B15" s="144"/>
      <c r="C15" s="162"/>
      <c r="D15" s="144"/>
      <c r="E15" s="144"/>
      <c r="F15" s="144"/>
      <c r="G15" s="145"/>
      <c r="H15" s="45"/>
      <c r="I15" s="45"/>
    </row>
    <row r="16" spans="1:9" ht="15" customHeight="1" x14ac:dyDescent="0.25">
      <c r="A16" s="132" t="str">
        <f ca="1">CONCATENATE("Belegliste¹ der ",$A$6," - Aktenzeichen ",IF($G$6=0,"__________",$G$6)," - Nachweis vom ",IF($G$7=0,"_________",TEXT($G$7,"TT.MM.JJJJ")))</f>
        <v>Belegliste¹ der Finanzierungsmittel - Aktenzeichen __________ - Nachweis vom 15.03.2024</v>
      </c>
      <c r="B16" s="144"/>
      <c r="C16" s="162"/>
      <c r="D16" s="144"/>
      <c r="E16" s="144"/>
      <c r="F16" s="144"/>
      <c r="G16" s="145"/>
      <c r="H16" s="45"/>
      <c r="I16" s="45"/>
    </row>
    <row r="17" spans="1:9" ht="5.15" customHeight="1" x14ac:dyDescent="0.25">
      <c r="A17" s="146"/>
      <c r="B17" s="144"/>
      <c r="C17" s="162"/>
      <c r="D17" s="144"/>
      <c r="E17" s="144"/>
      <c r="F17" s="144"/>
      <c r="G17" s="145"/>
      <c r="H17" s="45"/>
      <c r="I17" s="45"/>
    </row>
    <row r="18" spans="1:9" ht="12" customHeight="1" x14ac:dyDescent="0.25">
      <c r="A18" s="591" t="s">
        <v>18</v>
      </c>
      <c r="B18" s="594" t="s">
        <v>33</v>
      </c>
      <c r="C18" s="445" t="s">
        <v>34</v>
      </c>
      <c r="D18" s="594" t="s">
        <v>49</v>
      </c>
      <c r="E18" s="594" t="s">
        <v>50</v>
      </c>
      <c r="F18" s="597" t="s">
        <v>139</v>
      </c>
      <c r="G18" s="597" t="s">
        <v>156</v>
      </c>
      <c r="H18" s="45"/>
      <c r="I18" s="45"/>
    </row>
    <row r="19" spans="1:9" ht="12" customHeight="1" x14ac:dyDescent="0.25">
      <c r="A19" s="592"/>
      <c r="B19" s="595"/>
      <c r="C19" s="446"/>
      <c r="D19" s="595"/>
      <c r="E19" s="595"/>
      <c r="F19" s="598"/>
      <c r="G19" s="598"/>
      <c r="H19" s="45"/>
      <c r="I19" s="45"/>
    </row>
    <row r="20" spans="1:9" ht="12" customHeight="1" x14ac:dyDescent="0.25">
      <c r="A20" s="592"/>
      <c r="B20" s="595"/>
      <c r="C20" s="446"/>
      <c r="D20" s="595"/>
      <c r="E20" s="595"/>
      <c r="F20" s="598"/>
      <c r="G20" s="598"/>
      <c r="H20" s="45"/>
      <c r="I20" s="45"/>
    </row>
    <row r="21" spans="1:9" ht="12" customHeight="1" thickBot="1" x14ac:dyDescent="0.3">
      <c r="A21" s="593"/>
      <c r="B21" s="596"/>
      <c r="C21" s="447"/>
      <c r="D21" s="596"/>
      <c r="E21" s="596"/>
      <c r="F21" s="599"/>
      <c r="G21" s="599"/>
      <c r="H21" s="45"/>
      <c r="I21" s="45"/>
    </row>
    <row r="22" spans="1:9" s="128" customFormat="1" ht="14.5" thickTop="1" x14ac:dyDescent="0.25">
      <c r="A22" s="344">
        <f>IF(COUNTA(B22:G22)&gt;0,ROW()-ROW($A$21),0)</f>
        <v>0</v>
      </c>
      <c r="B22" s="293"/>
      <c r="C22" s="289"/>
      <c r="D22" s="164"/>
      <c r="E22" s="164"/>
      <c r="F22" s="290"/>
      <c r="G22" s="290"/>
      <c r="H22" s="318"/>
      <c r="I22" s="45"/>
    </row>
    <row r="23" spans="1:9" s="128" customFormat="1" ht="15.5" x14ac:dyDescent="0.25">
      <c r="A23" s="344">
        <f t="shared" ref="A23:A71" si="0">IF(COUNTA(B23:G23)&gt;0,ROW()-ROW($A$21),0)</f>
        <v>0</v>
      </c>
      <c r="B23" s="293"/>
      <c r="C23" s="449"/>
      <c r="D23" s="164"/>
      <c r="E23" s="165"/>
      <c r="F23" s="290"/>
      <c r="G23" s="290"/>
      <c r="H23" s="319"/>
      <c r="I23" s="45"/>
    </row>
    <row r="24" spans="1:9" s="128" customFormat="1" ht="15.5" x14ac:dyDescent="0.25">
      <c r="A24" s="344">
        <f t="shared" si="0"/>
        <v>0</v>
      </c>
      <c r="B24" s="293"/>
      <c r="C24" s="449"/>
      <c r="D24" s="164"/>
      <c r="E24" s="165"/>
      <c r="F24" s="290"/>
      <c r="G24" s="290"/>
      <c r="H24" s="319"/>
      <c r="I24" s="45"/>
    </row>
    <row r="25" spans="1:9" s="128" customFormat="1" ht="15.5" x14ac:dyDescent="0.25">
      <c r="A25" s="344">
        <f t="shared" si="0"/>
        <v>0</v>
      </c>
      <c r="B25" s="293"/>
      <c r="C25" s="449"/>
      <c r="D25" s="164"/>
      <c r="E25" s="165"/>
      <c r="F25" s="290"/>
      <c r="G25" s="290"/>
      <c r="H25" s="319"/>
      <c r="I25" s="45"/>
    </row>
    <row r="26" spans="1:9" s="128" customFormat="1" ht="15.5" x14ac:dyDescent="0.25">
      <c r="A26" s="344">
        <f t="shared" si="0"/>
        <v>0</v>
      </c>
      <c r="B26" s="293"/>
      <c r="C26" s="449"/>
      <c r="D26" s="164"/>
      <c r="E26" s="165"/>
      <c r="F26" s="290"/>
      <c r="G26" s="290"/>
      <c r="H26" s="319"/>
      <c r="I26" s="45"/>
    </row>
    <row r="27" spans="1:9" s="128" customFormat="1" ht="15.5" x14ac:dyDescent="0.25">
      <c r="A27" s="344">
        <f t="shared" si="0"/>
        <v>0</v>
      </c>
      <c r="B27" s="293"/>
      <c r="C27" s="449"/>
      <c r="D27" s="164"/>
      <c r="E27" s="165"/>
      <c r="F27" s="290"/>
      <c r="G27" s="290"/>
      <c r="H27" s="319"/>
      <c r="I27" s="45"/>
    </row>
    <row r="28" spans="1:9" s="128" customFormat="1" ht="15.5" x14ac:dyDescent="0.25">
      <c r="A28" s="344">
        <f t="shared" si="0"/>
        <v>0</v>
      </c>
      <c r="B28" s="293"/>
      <c r="C28" s="449"/>
      <c r="D28" s="164"/>
      <c r="E28" s="165"/>
      <c r="F28" s="290"/>
      <c r="G28" s="290"/>
      <c r="H28" s="319"/>
      <c r="I28" s="45"/>
    </row>
    <row r="29" spans="1:9" s="128" customFormat="1" ht="15.5" x14ac:dyDescent="0.35">
      <c r="A29" s="344">
        <f t="shared" si="0"/>
        <v>0</v>
      </c>
      <c r="B29" s="293"/>
      <c r="C29" s="449"/>
      <c r="D29" s="164"/>
      <c r="E29" s="165"/>
      <c r="F29" s="290"/>
      <c r="G29" s="290"/>
      <c r="H29" s="317"/>
    </row>
    <row r="30" spans="1:9" s="128" customFormat="1" ht="15.5" x14ac:dyDescent="0.35">
      <c r="A30" s="344">
        <f t="shared" si="0"/>
        <v>0</v>
      </c>
      <c r="B30" s="293"/>
      <c r="C30" s="449"/>
      <c r="D30" s="164"/>
      <c r="E30" s="165"/>
      <c r="F30" s="290"/>
      <c r="G30" s="290"/>
      <c r="H30" s="317"/>
    </row>
    <row r="31" spans="1:9" s="128" customFormat="1" ht="15.5" x14ac:dyDescent="0.35">
      <c r="A31" s="344">
        <f t="shared" si="0"/>
        <v>0</v>
      </c>
      <c r="B31" s="293"/>
      <c r="C31" s="449"/>
      <c r="D31" s="164"/>
      <c r="E31" s="165"/>
      <c r="F31" s="290"/>
      <c r="G31" s="290"/>
      <c r="H31" s="317"/>
    </row>
    <row r="32" spans="1:9" s="128" customFormat="1" ht="15.5" x14ac:dyDescent="0.35">
      <c r="A32" s="344">
        <f t="shared" si="0"/>
        <v>0</v>
      </c>
      <c r="B32" s="293"/>
      <c r="C32" s="449"/>
      <c r="D32" s="164"/>
      <c r="E32" s="165"/>
      <c r="F32" s="290"/>
      <c r="G32" s="290"/>
      <c r="H32" s="317"/>
    </row>
    <row r="33" spans="1:8" s="128" customFormat="1" ht="15.5" x14ac:dyDescent="0.35">
      <c r="A33" s="344">
        <f t="shared" si="0"/>
        <v>0</v>
      </c>
      <c r="B33" s="293"/>
      <c r="C33" s="449"/>
      <c r="D33" s="164"/>
      <c r="E33" s="165"/>
      <c r="F33" s="290"/>
      <c r="G33" s="290"/>
      <c r="H33" s="317"/>
    </row>
    <row r="34" spans="1:8" s="128" customFormat="1" ht="15.5" x14ac:dyDescent="0.35">
      <c r="A34" s="344">
        <f t="shared" si="0"/>
        <v>0</v>
      </c>
      <c r="B34" s="293"/>
      <c r="C34" s="449"/>
      <c r="D34" s="164"/>
      <c r="E34" s="165"/>
      <c r="F34" s="290"/>
      <c r="G34" s="290"/>
      <c r="H34" s="317"/>
    </row>
    <row r="35" spans="1:8" s="128" customFormat="1" ht="15.5" x14ac:dyDescent="0.35">
      <c r="A35" s="344">
        <f t="shared" si="0"/>
        <v>0</v>
      </c>
      <c r="B35" s="293"/>
      <c r="C35" s="449"/>
      <c r="D35" s="164"/>
      <c r="E35" s="165"/>
      <c r="F35" s="290"/>
      <c r="G35" s="290"/>
      <c r="H35" s="317"/>
    </row>
    <row r="36" spans="1:8" s="128" customFormat="1" ht="15.5" x14ac:dyDescent="0.35">
      <c r="A36" s="344">
        <f t="shared" si="0"/>
        <v>0</v>
      </c>
      <c r="B36" s="293"/>
      <c r="C36" s="449"/>
      <c r="D36" s="164"/>
      <c r="E36" s="165"/>
      <c r="F36" s="290"/>
      <c r="G36" s="290"/>
      <c r="H36" s="317"/>
    </row>
    <row r="37" spans="1:8" s="128" customFormat="1" ht="15.5" x14ac:dyDescent="0.35">
      <c r="A37" s="344">
        <f t="shared" si="0"/>
        <v>0</v>
      </c>
      <c r="B37" s="293"/>
      <c r="C37" s="449"/>
      <c r="D37" s="164"/>
      <c r="E37" s="165"/>
      <c r="F37" s="290"/>
      <c r="G37" s="290"/>
      <c r="H37" s="317"/>
    </row>
    <row r="38" spans="1:8" s="128" customFormat="1" ht="15.5" x14ac:dyDescent="0.35">
      <c r="A38" s="344">
        <f t="shared" si="0"/>
        <v>0</v>
      </c>
      <c r="B38" s="293"/>
      <c r="C38" s="449"/>
      <c r="D38" s="164"/>
      <c r="E38" s="165"/>
      <c r="F38" s="290"/>
      <c r="G38" s="290"/>
      <c r="H38" s="317"/>
    </row>
    <row r="39" spans="1:8" s="128" customFormat="1" ht="15.5" x14ac:dyDescent="0.35">
      <c r="A39" s="344">
        <f t="shared" si="0"/>
        <v>0</v>
      </c>
      <c r="B39" s="293"/>
      <c r="C39" s="449"/>
      <c r="D39" s="164"/>
      <c r="E39" s="165"/>
      <c r="F39" s="290"/>
      <c r="G39" s="290"/>
      <c r="H39" s="317"/>
    </row>
    <row r="40" spans="1:8" s="128" customFormat="1" ht="15.5" x14ac:dyDescent="0.35">
      <c r="A40" s="344">
        <f t="shared" si="0"/>
        <v>0</v>
      </c>
      <c r="B40" s="293"/>
      <c r="C40" s="449"/>
      <c r="D40" s="164"/>
      <c r="E40" s="165"/>
      <c r="F40" s="290"/>
      <c r="G40" s="290"/>
      <c r="H40" s="317"/>
    </row>
    <row r="41" spans="1:8" s="128" customFormat="1" ht="15.5" x14ac:dyDescent="0.35">
      <c r="A41" s="344">
        <f t="shared" si="0"/>
        <v>0</v>
      </c>
      <c r="B41" s="293"/>
      <c r="C41" s="449"/>
      <c r="D41" s="164"/>
      <c r="E41" s="165"/>
      <c r="F41" s="290"/>
      <c r="G41" s="290"/>
      <c r="H41" s="317"/>
    </row>
    <row r="42" spans="1:8" s="128" customFormat="1" ht="15.5" x14ac:dyDescent="0.35">
      <c r="A42" s="344">
        <f t="shared" si="0"/>
        <v>0</v>
      </c>
      <c r="B42" s="293"/>
      <c r="C42" s="449"/>
      <c r="D42" s="164"/>
      <c r="E42" s="165"/>
      <c r="F42" s="290"/>
      <c r="G42" s="290"/>
      <c r="H42" s="317"/>
    </row>
    <row r="43" spans="1:8" s="128" customFormat="1" ht="15.5" x14ac:dyDescent="0.35">
      <c r="A43" s="344">
        <f t="shared" si="0"/>
        <v>0</v>
      </c>
      <c r="B43" s="293"/>
      <c r="C43" s="449"/>
      <c r="D43" s="164"/>
      <c r="E43" s="165"/>
      <c r="F43" s="290"/>
      <c r="G43" s="290"/>
      <c r="H43" s="317"/>
    </row>
    <row r="44" spans="1:8" s="128" customFormat="1" ht="15.5" x14ac:dyDescent="0.35">
      <c r="A44" s="344">
        <f t="shared" si="0"/>
        <v>0</v>
      </c>
      <c r="B44" s="293"/>
      <c r="C44" s="449"/>
      <c r="D44" s="164"/>
      <c r="E44" s="165"/>
      <c r="F44" s="290"/>
      <c r="G44" s="290"/>
      <c r="H44" s="317"/>
    </row>
    <row r="45" spans="1:8" s="128" customFormat="1" ht="15.5" x14ac:dyDescent="0.35">
      <c r="A45" s="344">
        <f t="shared" si="0"/>
        <v>0</v>
      </c>
      <c r="B45" s="293"/>
      <c r="C45" s="449"/>
      <c r="D45" s="164"/>
      <c r="E45" s="165"/>
      <c r="F45" s="290"/>
      <c r="G45" s="290"/>
      <c r="H45" s="317"/>
    </row>
    <row r="46" spans="1:8" s="128" customFormat="1" ht="15.5" x14ac:dyDescent="0.35">
      <c r="A46" s="344">
        <f t="shared" si="0"/>
        <v>0</v>
      </c>
      <c r="B46" s="293"/>
      <c r="C46" s="449"/>
      <c r="D46" s="164"/>
      <c r="E46" s="165"/>
      <c r="F46" s="290"/>
      <c r="G46" s="290"/>
      <c r="H46" s="317"/>
    </row>
    <row r="47" spans="1:8" s="128" customFormat="1" ht="15.5" x14ac:dyDescent="0.35">
      <c r="A47" s="344">
        <f t="shared" si="0"/>
        <v>0</v>
      </c>
      <c r="B47" s="293"/>
      <c r="C47" s="449"/>
      <c r="D47" s="164"/>
      <c r="E47" s="165"/>
      <c r="F47" s="290"/>
      <c r="G47" s="290"/>
      <c r="H47" s="317"/>
    </row>
    <row r="48" spans="1:8" s="128" customFormat="1" ht="15.5" x14ac:dyDescent="0.35">
      <c r="A48" s="344">
        <f t="shared" si="0"/>
        <v>0</v>
      </c>
      <c r="B48" s="293"/>
      <c r="C48" s="449"/>
      <c r="D48" s="164"/>
      <c r="E48" s="165"/>
      <c r="F48" s="290"/>
      <c r="G48" s="290"/>
      <c r="H48" s="317"/>
    </row>
    <row r="49" spans="1:8" s="128" customFormat="1" ht="15.5" x14ac:dyDescent="0.35">
      <c r="A49" s="344">
        <f t="shared" si="0"/>
        <v>0</v>
      </c>
      <c r="B49" s="293"/>
      <c r="C49" s="449"/>
      <c r="D49" s="164"/>
      <c r="E49" s="165"/>
      <c r="F49" s="290"/>
      <c r="G49" s="290"/>
      <c r="H49" s="317"/>
    </row>
    <row r="50" spans="1:8" s="128" customFormat="1" ht="15.5" x14ac:dyDescent="0.35">
      <c r="A50" s="344">
        <f t="shared" si="0"/>
        <v>0</v>
      </c>
      <c r="B50" s="293"/>
      <c r="C50" s="449"/>
      <c r="D50" s="164"/>
      <c r="E50" s="165"/>
      <c r="F50" s="290"/>
      <c r="G50" s="290"/>
      <c r="H50" s="317"/>
    </row>
    <row r="51" spans="1:8" s="128" customFormat="1" ht="15.5" x14ac:dyDescent="0.35">
      <c r="A51" s="344">
        <f t="shared" si="0"/>
        <v>0</v>
      </c>
      <c r="B51" s="293"/>
      <c r="C51" s="449"/>
      <c r="D51" s="164"/>
      <c r="E51" s="165"/>
      <c r="F51" s="290"/>
      <c r="G51" s="290"/>
      <c r="H51" s="317"/>
    </row>
    <row r="52" spans="1:8" s="128" customFormat="1" ht="15.5" x14ac:dyDescent="0.35">
      <c r="A52" s="344">
        <f t="shared" si="0"/>
        <v>0</v>
      </c>
      <c r="B52" s="293"/>
      <c r="C52" s="449"/>
      <c r="D52" s="164"/>
      <c r="E52" s="165"/>
      <c r="F52" s="290"/>
      <c r="G52" s="290"/>
      <c r="H52" s="317"/>
    </row>
    <row r="53" spans="1:8" s="128" customFormat="1" ht="15.5" x14ac:dyDescent="0.35">
      <c r="A53" s="344">
        <f t="shared" si="0"/>
        <v>0</v>
      </c>
      <c r="B53" s="293"/>
      <c r="C53" s="449"/>
      <c r="D53" s="164"/>
      <c r="E53" s="165"/>
      <c r="F53" s="290"/>
      <c r="G53" s="290"/>
      <c r="H53" s="317"/>
    </row>
    <row r="54" spans="1:8" s="128" customFormat="1" ht="15.5" x14ac:dyDescent="0.35">
      <c r="A54" s="344">
        <f t="shared" si="0"/>
        <v>0</v>
      </c>
      <c r="B54" s="293"/>
      <c r="C54" s="449"/>
      <c r="D54" s="164"/>
      <c r="E54" s="165"/>
      <c r="F54" s="290"/>
      <c r="G54" s="290"/>
      <c r="H54" s="317"/>
    </row>
    <row r="55" spans="1:8" s="128" customFormat="1" ht="15.5" x14ac:dyDescent="0.35">
      <c r="A55" s="344">
        <f t="shared" si="0"/>
        <v>0</v>
      </c>
      <c r="B55" s="293"/>
      <c r="C55" s="449"/>
      <c r="D55" s="164"/>
      <c r="E55" s="165"/>
      <c r="F55" s="290"/>
      <c r="G55" s="290"/>
      <c r="H55" s="317"/>
    </row>
    <row r="56" spans="1:8" s="128" customFormat="1" ht="15.5" x14ac:dyDescent="0.35">
      <c r="A56" s="344">
        <f t="shared" si="0"/>
        <v>0</v>
      </c>
      <c r="B56" s="293"/>
      <c r="C56" s="449"/>
      <c r="D56" s="164"/>
      <c r="E56" s="165"/>
      <c r="F56" s="290"/>
      <c r="G56" s="290"/>
      <c r="H56" s="317"/>
    </row>
    <row r="57" spans="1:8" s="128" customFormat="1" ht="15.5" x14ac:dyDescent="0.35">
      <c r="A57" s="344">
        <f t="shared" si="0"/>
        <v>0</v>
      </c>
      <c r="B57" s="293"/>
      <c r="C57" s="449"/>
      <c r="D57" s="164"/>
      <c r="E57" s="165"/>
      <c r="F57" s="290"/>
      <c r="G57" s="290"/>
      <c r="H57" s="317"/>
    </row>
    <row r="58" spans="1:8" s="128" customFormat="1" ht="15.5" x14ac:dyDescent="0.35">
      <c r="A58" s="344">
        <f t="shared" si="0"/>
        <v>0</v>
      </c>
      <c r="B58" s="293"/>
      <c r="C58" s="449"/>
      <c r="D58" s="164"/>
      <c r="E58" s="165"/>
      <c r="F58" s="290"/>
      <c r="G58" s="290"/>
      <c r="H58" s="317"/>
    </row>
    <row r="59" spans="1:8" s="128" customFormat="1" ht="15.5" x14ac:dyDescent="0.35">
      <c r="A59" s="344">
        <f t="shared" si="0"/>
        <v>0</v>
      </c>
      <c r="B59" s="293"/>
      <c r="C59" s="449"/>
      <c r="D59" s="164"/>
      <c r="E59" s="165"/>
      <c r="F59" s="290"/>
      <c r="G59" s="290"/>
      <c r="H59" s="317"/>
    </row>
    <row r="60" spans="1:8" s="128" customFormat="1" ht="15.5" x14ac:dyDescent="0.35">
      <c r="A60" s="344">
        <f t="shared" si="0"/>
        <v>0</v>
      </c>
      <c r="B60" s="293"/>
      <c r="C60" s="449"/>
      <c r="D60" s="164"/>
      <c r="E60" s="165"/>
      <c r="F60" s="290"/>
      <c r="G60" s="290"/>
      <c r="H60" s="317"/>
    </row>
    <row r="61" spans="1:8" s="128" customFormat="1" ht="15.5" x14ac:dyDescent="0.35">
      <c r="A61" s="344">
        <f t="shared" si="0"/>
        <v>0</v>
      </c>
      <c r="B61" s="293"/>
      <c r="C61" s="449"/>
      <c r="D61" s="164"/>
      <c r="E61" s="165"/>
      <c r="F61" s="290"/>
      <c r="G61" s="290"/>
      <c r="H61" s="317"/>
    </row>
    <row r="62" spans="1:8" s="128" customFormat="1" ht="15.5" x14ac:dyDescent="0.35">
      <c r="A62" s="344">
        <f t="shared" si="0"/>
        <v>0</v>
      </c>
      <c r="B62" s="293"/>
      <c r="C62" s="449"/>
      <c r="D62" s="164"/>
      <c r="E62" s="165"/>
      <c r="F62" s="290"/>
      <c r="G62" s="290"/>
      <c r="H62" s="317"/>
    </row>
    <row r="63" spans="1:8" s="128" customFormat="1" ht="15.5" x14ac:dyDescent="0.35">
      <c r="A63" s="344">
        <f t="shared" si="0"/>
        <v>0</v>
      </c>
      <c r="B63" s="293"/>
      <c r="C63" s="449"/>
      <c r="D63" s="164"/>
      <c r="E63" s="165"/>
      <c r="F63" s="290"/>
      <c r="G63" s="290"/>
      <c r="H63" s="317"/>
    </row>
    <row r="64" spans="1:8" s="128" customFormat="1" ht="15.5" x14ac:dyDescent="0.35">
      <c r="A64" s="344">
        <f t="shared" si="0"/>
        <v>0</v>
      </c>
      <c r="B64" s="293"/>
      <c r="C64" s="449"/>
      <c r="D64" s="164"/>
      <c r="E64" s="165"/>
      <c r="F64" s="290"/>
      <c r="G64" s="290"/>
      <c r="H64" s="317"/>
    </row>
    <row r="65" spans="1:8" s="128" customFormat="1" ht="15.5" x14ac:dyDescent="0.35">
      <c r="A65" s="344">
        <f t="shared" si="0"/>
        <v>0</v>
      </c>
      <c r="B65" s="293"/>
      <c r="C65" s="449"/>
      <c r="D65" s="164"/>
      <c r="E65" s="165"/>
      <c r="F65" s="290"/>
      <c r="G65" s="290"/>
      <c r="H65" s="317"/>
    </row>
    <row r="66" spans="1:8" s="128" customFormat="1" ht="15.5" x14ac:dyDescent="0.35">
      <c r="A66" s="344">
        <f t="shared" si="0"/>
        <v>0</v>
      </c>
      <c r="B66" s="293"/>
      <c r="C66" s="449"/>
      <c r="D66" s="164"/>
      <c r="E66" s="165"/>
      <c r="F66" s="290"/>
      <c r="G66" s="290"/>
      <c r="H66" s="317"/>
    </row>
    <row r="67" spans="1:8" s="128" customFormat="1" ht="15.5" x14ac:dyDescent="0.35">
      <c r="A67" s="344">
        <f t="shared" si="0"/>
        <v>0</v>
      </c>
      <c r="B67" s="293"/>
      <c r="C67" s="449"/>
      <c r="D67" s="164"/>
      <c r="E67" s="165"/>
      <c r="F67" s="290"/>
      <c r="G67" s="290"/>
      <c r="H67" s="317"/>
    </row>
    <row r="68" spans="1:8" s="128" customFormat="1" ht="15.5" x14ac:dyDescent="0.35">
      <c r="A68" s="344">
        <f t="shared" si="0"/>
        <v>0</v>
      </c>
      <c r="B68" s="293"/>
      <c r="C68" s="449"/>
      <c r="D68" s="164"/>
      <c r="E68" s="165"/>
      <c r="F68" s="290"/>
      <c r="G68" s="290"/>
      <c r="H68" s="317"/>
    </row>
    <row r="69" spans="1:8" s="128" customFormat="1" ht="15.5" x14ac:dyDescent="0.35">
      <c r="A69" s="344">
        <f t="shared" si="0"/>
        <v>0</v>
      </c>
      <c r="B69" s="293"/>
      <c r="C69" s="449"/>
      <c r="D69" s="164"/>
      <c r="E69" s="165"/>
      <c r="F69" s="290"/>
      <c r="G69" s="290"/>
      <c r="H69" s="317"/>
    </row>
    <row r="70" spans="1:8" s="128" customFormat="1" ht="15.5" x14ac:dyDescent="0.35">
      <c r="A70" s="344">
        <f t="shared" si="0"/>
        <v>0</v>
      </c>
      <c r="B70" s="293"/>
      <c r="C70" s="449"/>
      <c r="D70" s="164"/>
      <c r="E70" s="165"/>
      <c r="F70" s="290"/>
      <c r="G70" s="290"/>
      <c r="H70" s="317"/>
    </row>
    <row r="71" spans="1:8" s="128" customFormat="1" ht="15.5" x14ac:dyDescent="0.35">
      <c r="A71" s="344">
        <f t="shared" si="0"/>
        <v>0</v>
      </c>
      <c r="B71" s="293"/>
      <c r="C71" s="449"/>
      <c r="D71" s="164"/>
      <c r="E71" s="165"/>
      <c r="F71" s="290"/>
      <c r="G71" s="290"/>
      <c r="H71" s="317"/>
    </row>
  </sheetData>
  <sheetProtection password="E8E7" sheet="1" objects="1" scenarios="1" autoFilter="0"/>
  <mergeCells count="6">
    <mergeCell ref="A18:A21"/>
    <mergeCell ref="B18:B21"/>
    <mergeCell ref="E18:E21"/>
    <mergeCell ref="G18:G21"/>
    <mergeCell ref="D18:D21"/>
    <mergeCell ref="F18:F21"/>
  </mergeCells>
  <conditionalFormatting sqref="B22:G71">
    <cfRule type="cellIs" dxfId="1" priority="8" stopIfTrue="1" operator="notEqual">
      <formula>0</formula>
    </cfRule>
  </conditionalFormatting>
  <conditionalFormatting sqref="G6:G7">
    <cfRule type="cellIs" dxfId="0" priority="2" stopIfTrue="1" operator="equal">
      <formula>0</formula>
    </cfRule>
  </conditionalFormatting>
  <dataValidations count="3">
    <dataValidation type="list" allowBlank="1" showErrorMessage="1" errorTitle="Finanzierungsquelle" error="Bitte auswählen!" sqref="D22:D71">
      <formula1>$E$11:$E$14</formula1>
    </dataValidation>
    <dataValidation type="custom" allowBlank="1" showErrorMessage="1" errorTitle="Betrag" error="Bitte geben Sie max. 2 Nachkommastellen an!" sqref="F22:G71">
      <formula1>MOD(ROUND(F22*10^2,10),1)=0</formula1>
    </dataValidation>
    <dataValidation type="date" allowBlank="1" showErrorMessage="1" errorTitle="Datum" error="Das Datum muss zwischen _x000a_01.01.2014 und 31.12.2025 liegen!" sqref="C22:C71">
      <formula1>41640</formula1>
      <formula2>46022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Änderungsdoku</vt:lpstr>
      <vt:lpstr>Hinweise</vt:lpstr>
      <vt:lpstr>Seite 1</vt:lpstr>
      <vt:lpstr>Seite 2</vt:lpstr>
      <vt:lpstr>Seite 3</vt:lpstr>
      <vt:lpstr>Seite 4</vt:lpstr>
      <vt:lpstr>Sachbericht</vt:lpstr>
      <vt:lpstr>Belegliste Ausgaben</vt:lpstr>
      <vt:lpstr>Belegliste Finanzierung</vt:lpstr>
      <vt:lpstr>Tabelle1</vt:lpstr>
      <vt:lpstr>Änderungsdoku!Druckbereich</vt:lpstr>
      <vt:lpstr>Hinweise!Druckbereich</vt:lpstr>
      <vt:lpstr>Sachbericht!Druckbereich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'Belegliste Ausgaben'!Drucktitel</vt:lpstr>
      <vt:lpstr>'Belegliste Finanzierung'!Drucktitel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2019-10-02T11:46:17Z</cp:lastPrinted>
  <dcterms:created xsi:type="dcterms:W3CDTF">2007-09-26T06:36:45Z</dcterms:created>
  <dcterms:modified xsi:type="dcterms:W3CDTF">2024-03-15T06:33:13Z</dcterms:modified>
</cp:coreProperties>
</file>